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8795" windowHeight="11250" activeTab="2"/>
  </bookViews>
  <sheets>
    <sheet name="Plan de Ahorro" sheetId="2" r:id="rId1"/>
    <sheet name="Metodología Iluminación" sheetId="1" r:id="rId2"/>
    <sheet name="Reporte de Avance" sheetId="3" r:id="rId3"/>
  </sheets>
  <definedNames>
    <definedName name="_xlnm.Print_Area" localSheetId="1">'Metodología Iluminación'!$A$1:$F$43</definedName>
    <definedName name="_xlnm.Print_Area" localSheetId="0">'Plan de Ahorro'!$A$1:$C$26</definedName>
    <definedName name="_xlnm.Print_Area" localSheetId="2">'Reporte de Avance'!$A$1:$G$28</definedName>
  </definedNames>
  <calcPr calcId="125725"/>
</workbook>
</file>

<file path=xl/calcChain.xml><?xml version="1.0" encoding="utf-8"?>
<calcChain xmlns="http://schemas.openxmlformats.org/spreadsheetml/2006/main">
  <c r="C22" i="1"/>
  <c r="F22" s="1"/>
  <c r="C21"/>
  <c r="F21" s="1"/>
  <c r="G21"/>
  <c r="F28"/>
  <c r="F27"/>
  <c r="F23" l="1"/>
  <c r="F32" s="1"/>
  <c r="F29"/>
  <c r="F33" s="1"/>
  <c r="F34" l="1"/>
</calcChain>
</file>

<file path=xl/sharedStrings.xml><?xml version="1.0" encoding="utf-8"?>
<sst xmlns="http://schemas.openxmlformats.org/spreadsheetml/2006/main" count="116" uniqueCount="74">
  <si>
    <t>Cantidad</t>
  </si>
  <si>
    <t>Totales</t>
  </si>
  <si>
    <t>Luminarias de 2 tubos T12</t>
  </si>
  <si>
    <t>Luminarias de 4 tubos T12</t>
  </si>
  <si>
    <t>Potencia (W)</t>
  </si>
  <si>
    <t>Consumo Mensual (kWh)</t>
  </si>
  <si>
    <t>Subtotal</t>
  </si>
  <si>
    <t>Ahorro</t>
  </si>
  <si>
    <t>Notas:</t>
  </si>
  <si>
    <t>(2) La luminaria T8 de 2 tubos consumo 60W.</t>
  </si>
  <si>
    <t>(1) Los tubos T12 son de una potencia de 40W y el balastro tiene una pérdida de 16W.</t>
  </si>
  <si>
    <t>Jornada  (h/día)</t>
  </si>
  <si>
    <t>Nombre del Proyecto</t>
  </si>
  <si>
    <t>Iluminación Eficiente</t>
  </si>
  <si>
    <t>Descripción</t>
  </si>
  <si>
    <t>Reemplazo de luminarias fluorescentes de tubos tipo T12 con potencia total de 96W por luminarias fluorescentes de tubos T8 con potencia total de 60W.</t>
  </si>
  <si>
    <t>Lugar de implementación</t>
  </si>
  <si>
    <t>Consumo eléctrico en iluminación en unidades de kWh</t>
  </si>
  <si>
    <t>Edificio principal del MINAET</t>
  </si>
  <si>
    <t>Variables que afectan el consumo</t>
  </si>
  <si>
    <t>Cantidad de luminarias encendidas</t>
  </si>
  <si>
    <t>Simulación calibrada</t>
  </si>
  <si>
    <t>1. Planeamiento de Medición</t>
  </si>
  <si>
    <t>2. Consumo de energía en línea base</t>
  </si>
  <si>
    <t>Consumo Anual (kWh)</t>
  </si>
  <si>
    <t>Días laborales (d/año)</t>
  </si>
  <si>
    <t>4. Resumen de resultados</t>
  </si>
  <si>
    <t>Consumo de energía en línea base</t>
  </si>
  <si>
    <t>Consumo de energía con tecnologías eficientes</t>
  </si>
  <si>
    <t>3. Consumo de energía con tecnológicas eficientes</t>
  </si>
  <si>
    <t>Método de verificación de resultados</t>
  </si>
  <si>
    <t>Verificación de toda la instalación</t>
  </si>
  <si>
    <t>X</t>
  </si>
  <si>
    <t>Verificación con medición de parámetro clave</t>
  </si>
  <si>
    <t>Parámetro clave</t>
  </si>
  <si>
    <t>Luminarias convencionales</t>
  </si>
  <si>
    <t>Luminarias Eficientes</t>
  </si>
  <si>
    <t>Horas por día que permanecen encendidas</t>
  </si>
  <si>
    <t>Plan de Ahorro de Energía Eléctrica</t>
  </si>
  <si>
    <t>Proyecto</t>
  </si>
  <si>
    <t>Ahorro de energía anual (kWh/año)</t>
  </si>
  <si>
    <t>Reducción de demanda anual (kW/año)</t>
  </si>
  <si>
    <t>Sustitución de luminarias T12 por T8</t>
  </si>
  <si>
    <t>Instalación de sensores de presencia</t>
  </si>
  <si>
    <t>Separación de circuitos de iluminación</t>
  </si>
  <si>
    <t>Sustitución de aires acondicionados deteriorados</t>
  </si>
  <si>
    <t>Campañas de comunicación</t>
  </si>
  <si>
    <t>Iluminación externa eficiente</t>
  </si>
  <si>
    <t>Uso de opciones de ahorro en equipos de cómputo</t>
  </si>
  <si>
    <t>Sustitución de vehículos</t>
  </si>
  <si>
    <t>Conducción Eficiente</t>
  </si>
  <si>
    <t>Gestión de Flota</t>
  </si>
  <si>
    <t>Ahorro en consumo de gasolina (l/año)</t>
  </si>
  <si>
    <t>Ahorro en consumo de diesel (l/año)</t>
  </si>
  <si>
    <t>Plan de Ahorro en Combustibles</t>
  </si>
  <si>
    <t>Otro</t>
  </si>
  <si>
    <t>Sustitución de incandescentes por LFC´s</t>
  </si>
  <si>
    <t>Reducción de tubos en pasillos</t>
  </si>
  <si>
    <t>Plan de Ahorro de Energía</t>
  </si>
  <si>
    <t>Sustitución de luminarias convencionales por eficientes</t>
  </si>
  <si>
    <t>Metodología de cálculo de ahorros (1)</t>
  </si>
  <si>
    <t>http://www.evo-world.org</t>
  </si>
  <si>
    <t>(1) Efficiency Valuation Organization (EVO).  Protocolo Internacional de Medida y Verificación del Ahorro Energético (IPMVP).  Setiembre 2010.</t>
  </si>
  <si>
    <t>Dias laborales anuales</t>
  </si>
  <si>
    <t>Ahorro del periodo</t>
  </si>
  <si>
    <t>Energía (kWh)</t>
  </si>
  <si>
    <t>Potencia (kW)</t>
  </si>
  <si>
    <t>Ahorro Acumulado</t>
  </si>
  <si>
    <t>Ahorro /facturación mensual</t>
  </si>
  <si>
    <t>Gas (l)</t>
  </si>
  <si>
    <t>Die (l)</t>
  </si>
  <si>
    <r>
      <rPr>
        <b/>
        <sz val="10"/>
        <rFont val="Arial"/>
        <family val="2"/>
      </rPr>
      <t>Nota explicativa</t>
    </r>
    <r>
      <rPr>
        <sz val="10"/>
        <rFont val="Arial"/>
        <family val="2"/>
      </rPr>
      <t>: En el Plan de Ahorro se incluye una lista de todas las acciones o proyectos que pueden mejorar la eficiencia en el uso de la energía eléctrica y combustibles.  Para el caso de la energía eléctrica, se incluye el ahorro anual estimado y la reducción de la demanda máxima.  Estas dos variables son las que inciden directamente sobre el monto de la factura eléctrica.  Respecto a los combustibles, se incluye el ahorro anual estimado de gasolina y diesel en unidades de litros.</t>
    </r>
  </si>
  <si>
    <r>
      <rPr>
        <b/>
        <sz val="10"/>
        <rFont val="Arial"/>
        <family val="2"/>
      </rPr>
      <t>Nota explicativa</t>
    </r>
    <r>
      <rPr>
        <sz val="10"/>
        <rFont val="Arial"/>
        <family val="2"/>
      </rPr>
      <t>: La estimación de los ahorros de energía permite determinar la rentabilidad de las inversiones en los proyectos de eficiencia energética.  Este cálculo se basa en establecer una línea donde se estime el consumo energético actual, posteriormente se hace una estimación de cual será el consumo energético luego de ejecutar la medida de ahorro, la cual generalmente corresponde a un cambio tecnológico.  La metodología presentada corresponde a un proyecto de iluminación eficiente que es una de las medidas más comunes en el sector público.  Para otro tipo de proyectos el interesado puede solicitar al MINAET asesoría adicional.</t>
    </r>
  </si>
  <si>
    <r>
      <rPr>
        <b/>
        <sz val="10"/>
        <rFont val="Arial"/>
        <family val="2"/>
      </rPr>
      <t>Nota explicativa</t>
    </r>
    <r>
      <rPr>
        <sz val="10"/>
        <rFont val="Arial"/>
        <family val="2"/>
      </rPr>
      <t>: En el reporte de avances se incluyen los resultados obtenidos posterior a la ejecución de las acciones.  Cuando sea posible y no represente un costo muy elevado (mayor al 10% de las inversiones), se deben realizar mediciones para obtener datos reales de ahorro.  En este reporte se incluyen los ahorros en términos energéticos y su valor en colones.</t>
    </r>
  </si>
</sst>
</file>

<file path=xl/styles.xml><?xml version="1.0" encoding="utf-8"?>
<styleSheet xmlns="http://schemas.openxmlformats.org/spreadsheetml/2006/main">
  <numFmts count="1">
    <numFmt numFmtId="164" formatCode="0.0%"/>
  </numFmts>
  <fonts count="9">
    <font>
      <sz val="10"/>
      <name val="Arial"/>
    </font>
    <font>
      <sz val="10"/>
      <name val="Arial"/>
      <family val="2"/>
    </font>
    <font>
      <b/>
      <sz val="10"/>
      <name val="Arial"/>
      <family val="2"/>
    </font>
    <font>
      <sz val="10"/>
      <name val="Arial"/>
      <family val="2"/>
    </font>
    <font>
      <b/>
      <i/>
      <sz val="10"/>
      <name val="Arial"/>
      <family val="2"/>
    </font>
    <font>
      <sz val="11"/>
      <name val="Arial"/>
      <family val="2"/>
    </font>
    <font>
      <b/>
      <sz val="11"/>
      <name val="Arial"/>
      <family val="2"/>
    </font>
    <font>
      <sz val="8"/>
      <name val="Arial"/>
      <family val="2"/>
    </font>
    <font>
      <u/>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70">
    <xf numFmtId="0" fontId="0" fillId="0" borderId="0" xfId="0"/>
    <xf numFmtId="0" fontId="0" fillId="0" borderId="0" xfId="0"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0" xfId="0" applyFill="1" applyAlignment="1">
      <alignment horizontal="center"/>
    </xf>
    <xf numFmtId="0" fontId="0" fillId="0" borderId="0" xfId="0" applyAlignment="1">
      <alignment horizontal="left"/>
    </xf>
    <xf numFmtId="0" fontId="2" fillId="0" borderId="12" xfId="0" applyFont="1" applyBorder="1" applyAlignment="1">
      <alignment horizontal="center" vertical="center" wrapText="1"/>
    </xf>
    <xf numFmtId="0" fontId="2" fillId="0" borderId="12" xfId="0" applyFont="1" applyFill="1" applyBorder="1" applyAlignment="1">
      <alignment horizontal="center" vertical="center" wrapText="1"/>
    </xf>
    <xf numFmtId="0" fontId="0" fillId="0" borderId="12" xfId="0" applyBorder="1" applyAlignment="1">
      <alignment horizontal="left"/>
    </xf>
    <xf numFmtId="0" fontId="0" fillId="0" borderId="12" xfId="0" applyBorder="1" applyAlignment="1">
      <alignment horizontal="center"/>
    </xf>
    <xf numFmtId="3" fontId="0" fillId="0" borderId="12" xfId="0" applyNumberFormat="1"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4" fillId="2" borderId="10" xfId="0" applyFont="1" applyFill="1" applyBorder="1" applyAlignment="1">
      <alignment horizontal="center"/>
    </xf>
    <xf numFmtId="9" fontId="4" fillId="2" borderId="10" xfId="1" applyFont="1" applyFill="1" applyBorder="1" applyAlignment="1">
      <alignment horizontal="center"/>
    </xf>
    <xf numFmtId="3" fontId="4" fillId="2" borderId="11" xfId="0" applyNumberFormat="1" applyFont="1" applyFill="1" applyBorder="1" applyAlignment="1">
      <alignment horizontal="center"/>
    </xf>
    <xf numFmtId="0" fontId="4" fillId="0" borderId="0" xfId="0" applyFont="1" applyAlignment="1">
      <alignment horizontal="center"/>
    </xf>
    <xf numFmtId="0" fontId="0" fillId="0" borderId="1" xfId="0" applyBorder="1" applyAlignment="1">
      <alignment horizontal="left"/>
    </xf>
    <xf numFmtId="0" fontId="0" fillId="0" borderId="2" xfId="0" applyBorder="1"/>
    <xf numFmtId="0" fontId="2" fillId="0" borderId="7" xfId="0" applyFont="1" applyBorder="1" applyAlignment="1">
      <alignment horizontal="left"/>
    </xf>
    <xf numFmtId="0" fontId="0" fillId="0" borderId="0" xfId="0" applyBorder="1"/>
    <xf numFmtId="0" fontId="3" fillId="0" borderId="7" xfId="0" applyFont="1" applyBorder="1" applyAlignment="1">
      <alignment horizontal="left"/>
    </xf>
    <xf numFmtId="0" fontId="3" fillId="0" borderId="4" xfId="0" applyFont="1" applyBorder="1" applyAlignment="1">
      <alignment horizontal="left"/>
    </xf>
    <xf numFmtId="0" fontId="0" fillId="0" borderId="5" xfId="0" applyBorder="1"/>
    <xf numFmtId="0" fontId="0" fillId="0" borderId="6" xfId="0" applyBorder="1" applyAlignment="1">
      <alignment horizontal="center"/>
    </xf>
    <xf numFmtId="0" fontId="0" fillId="0" borderId="9" xfId="0" applyBorder="1" applyAlignment="1">
      <alignment horizontal="left"/>
    </xf>
    <xf numFmtId="0" fontId="0" fillId="0" borderId="10" xfId="0" applyBorder="1"/>
    <xf numFmtId="0" fontId="0" fillId="0" borderId="11" xfId="0" applyBorder="1" applyAlignment="1">
      <alignment horizontal="center"/>
    </xf>
    <xf numFmtId="0" fontId="4" fillId="2" borderId="5" xfId="0" applyFont="1" applyFill="1" applyBorder="1" applyAlignment="1">
      <alignment horizontal="center"/>
    </xf>
    <xf numFmtId="9" fontId="4" fillId="2" borderId="5" xfId="1" applyFont="1" applyFill="1" applyBorder="1" applyAlignment="1">
      <alignment horizontal="center"/>
    </xf>
    <xf numFmtId="3" fontId="4" fillId="2" borderId="6" xfId="0" applyNumberFormat="1" applyFont="1" applyFill="1" applyBorder="1" applyAlignment="1">
      <alignment horizontal="center"/>
    </xf>
    <xf numFmtId="3" fontId="0" fillId="0" borderId="6" xfId="0" applyNumberFormat="1" applyBorder="1" applyAlignment="1">
      <alignment horizontal="center"/>
    </xf>
    <xf numFmtId="0" fontId="3" fillId="0" borderId="9" xfId="0" applyFont="1" applyBorder="1" applyAlignment="1">
      <alignment horizontal="left"/>
    </xf>
    <xf numFmtId="3" fontId="0" fillId="0" borderId="11" xfId="0" applyNumberFormat="1" applyBorder="1" applyAlignment="1">
      <alignment horizontal="center"/>
    </xf>
    <xf numFmtId="0" fontId="0" fillId="0" borderId="23" xfId="0" applyBorder="1" applyAlignment="1">
      <alignment horizontal="left" vertical="center" wrapText="1"/>
    </xf>
    <xf numFmtId="0" fontId="0" fillId="0" borderId="25" xfId="0" applyBorder="1" applyAlignment="1">
      <alignment horizontal="left"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vertical="center"/>
    </xf>
    <xf numFmtId="0" fontId="0" fillId="0" borderId="32" xfId="0" applyBorder="1" applyAlignment="1">
      <alignment horizontal="center"/>
    </xf>
    <xf numFmtId="0" fontId="0" fillId="0" borderId="33" xfId="0" applyBorder="1"/>
    <xf numFmtId="0" fontId="0" fillId="0" borderId="33" xfId="0"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2" fillId="0" borderId="16" xfId="0" applyFont="1" applyBorder="1" applyAlignment="1">
      <alignment horizontal="left" vertical="center"/>
    </xf>
    <xf numFmtId="0" fontId="0" fillId="0" borderId="37" xfId="0" applyBorder="1" applyAlignment="1">
      <alignment horizontal="center"/>
    </xf>
    <xf numFmtId="0" fontId="0" fillId="0" borderId="19" xfId="0" applyBorder="1"/>
    <xf numFmtId="0" fontId="0" fillId="0" borderId="19" xfId="0" applyFill="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5" fillId="0" borderId="0" xfId="0" applyFont="1"/>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8" fillId="0" borderId="0" xfId="2" applyAlignment="1" applyProtection="1"/>
    <xf numFmtId="0" fontId="6" fillId="0" borderId="9" xfId="0" applyFont="1" applyBorder="1" applyAlignment="1">
      <alignment horizontal="center" vertical="center" wrapText="1"/>
    </xf>
    <xf numFmtId="3" fontId="5" fillId="0" borderId="9" xfId="0" applyNumberFormat="1" applyFont="1" applyBorder="1" applyAlignment="1">
      <alignment horizontal="center" vertical="center"/>
    </xf>
    <xf numFmtId="0" fontId="5" fillId="0" borderId="9" xfId="0" applyFont="1" applyBorder="1" applyAlignment="1">
      <alignment vertical="center"/>
    </xf>
    <xf numFmtId="0" fontId="6" fillId="0" borderId="11" xfId="0" applyFont="1" applyBorder="1" applyAlignment="1">
      <alignment horizontal="center" vertical="center" wrapText="1"/>
    </xf>
    <xf numFmtId="164" fontId="5" fillId="0" borderId="11" xfId="1" applyNumberFormat="1" applyFont="1" applyBorder="1" applyAlignment="1">
      <alignment horizontal="center" vertical="center"/>
    </xf>
    <xf numFmtId="0" fontId="5" fillId="0" borderId="11" xfId="0" applyFont="1" applyBorder="1" applyAlignment="1">
      <alignmen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164" fontId="5" fillId="0" borderId="25" xfId="1" applyNumberFormat="1"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3" fontId="5" fillId="0" borderId="11" xfId="0" applyNumberFormat="1"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45" xfId="0" applyFont="1" applyBorder="1" applyAlignment="1">
      <alignment vertical="center"/>
    </xf>
    <xf numFmtId="0" fontId="6" fillId="0" borderId="46" xfId="0" applyFont="1" applyBorder="1" applyAlignment="1">
      <alignment horizontal="center" vertical="center"/>
    </xf>
    <xf numFmtId="0" fontId="5" fillId="0" borderId="45" xfId="0" applyFont="1" applyBorder="1" applyAlignment="1">
      <alignment horizontal="left" vertical="center"/>
    </xf>
    <xf numFmtId="0" fontId="5" fillId="0" borderId="32" xfId="0" applyFont="1" applyBorder="1"/>
    <xf numFmtId="0" fontId="5" fillId="0" borderId="33" xfId="0" applyFont="1" applyBorder="1"/>
    <xf numFmtId="0" fontId="5" fillId="0" borderId="34" xfId="0" applyFont="1" applyBorder="1"/>
    <xf numFmtId="0" fontId="5" fillId="0" borderId="37" xfId="0" applyFont="1" applyBorder="1"/>
    <xf numFmtId="0" fontId="5" fillId="0" borderId="19" xfId="0" applyFont="1" applyBorder="1"/>
    <xf numFmtId="0" fontId="5" fillId="0" borderId="20" xfId="0" applyFont="1" applyBorder="1"/>
    <xf numFmtId="0" fontId="6" fillId="0" borderId="47" xfId="0" applyFont="1" applyBorder="1" applyAlignment="1">
      <alignment horizontal="center" vertical="center"/>
    </xf>
    <xf numFmtId="0" fontId="5" fillId="0" borderId="48" xfId="0" applyFont="1" applyBorder="1" applyAlignment="1">
      <alignment vertical="center"/>
    </xf>
    <xf numFmtId="0" fontId="6" fillId="0" borderId="17" xfId="0" applyFont="1" applyBorder="1" applyAlignment="1">
      <alignment horizontal="center" vertical="center" wrapText="1"/>
    </xf>
    <xf numFmtId="0" fontId="5" fillId="0" borderId="49" xfId="0" applyFont="1" applyBorder="1" applyAlignment="1">
      <alignment vertical="center"/>
    </xf>
    <xf numFmtId="0" fontId="6" fillId="0" borderId="44" xfId="0" applyFont="1" applyBorder="1" applyAlignment="1">
      <alignment horizontal="center" vertical="center" wrapText="1"/>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5" fillId="0" borderId="48" xfId="0" applyFont="1" applyBorder="1" applyAlignment="1">
      <alignment horizontal="left" vertical="center"/>
    </xf>
    <xf numFmtId="0" fontId="6" fillId="0" borderId="54" xfId="0" applyFont="1" applyBorder="1" applyAlignment="1">
      <alignment horizontal="center" vertical="center"/>
    </xf>
    <xf numFmtId="0" fontId="5" fillId="0" borderId="49" xfId="0" applyFont="1" applyBorder="1" applyAlignment="1">
      <alignment horizontal="left" vertical="center"/>
    </xf>
    <xf numFmtId="0" fontId="6" fillId="0" borderId="55" xfId="0" applyFont="1" applyBorder="1" applyAlignment="1">
      <alignment horizontal="center" vertical="center"/>
    </xf>
    <xf numFmtId="0" fontId="6" fillId="0" borderId="35" xfId="0" applyFont="1" applyBorder="1" applyAlignment="1">
      <alignment horizontal="center"/>
    </xf>
    <xf numFmtId="0" fontId="6" fillId="0" borderId="0" xfId="0" applyFont="1" applyBorder="1" applyAlignment="1">
      <alignment horizontal="center"/>
    </xf>
    <xf numFmtId="0" fontId="6" fillId="0" borderId="36" xfId="0" applyFont="1" applyBorder="1" applyAlignment="1">
      <alignment horizontal="center"/>
    </xf>
    <xf numFmtId="0" fontId="2" fillId="0" borderId="35" xfId="0" applyFont="1" applyBorder="1" applyAlignment="1">
      <alignment horizontal="center"/>
    </xf>
    <xf numFmtId="0" fontId="2" fillId="0" borderId="0" xfId="0" applyFont="1" applyBorder="1" applyAlignment="1">
      <alignment horizontal="center"/>
    </xf>
    <xf numFmtId="0" fontId="2" fillId="0" borderId="36" xfId="0" applyFont="1" applyBorder="1" applyAlignment="1">
      <alignment horizontal="center"/>
    </xf>
    <xf numFmtId="0" fontId="6" fillId="3" borderId="50"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0" borderId="35" xfId="0" applyFont="1" applyBorder="1" applyAlignment="1">
      <alignment horizontal="center"/>
    </xf>
    <xf numFmtId="0" fontId="6" fillId="0" borderId="0" xfId="0" applyFont="1" applyBorder="1" applyAlignment="1">
      <alignment horizontal="center"/>
    </xf>
    <xf numFmtId="0" fontId="6" fillId="0" borderId="36" xfId="0" applyFont="1" applyBorder="1" applyAlignment="1">
      <alignment horizontal="center"/>
    </xf>
    <xf numFmtId="0" fontId="2" fillId="0" borderId="35" xfId="0" applyFont="1" applyBorder="1" applyAlignment="1">
      <alignment horizontal="center"/>
    </xf>
    <xf numFmtId="0" fontId="2" fillId="0" borderId="0" xfId="0" applyFont="1" applyBorder="1" applyAlignment="1">
      <alignment horizontal="center"/>
    </xf>
    <xf numFmtId="0" fontId="2" fillId="0" borderId="36" xfId="0" applyFont="1" applyBorder="1" applyAlignment="1">
      <alignment horizontal="center"/>
    </xf>
    <xf numFmtId="0" fontId="3" fillId="0" borderId="22" xfId="0" applyFont="1" applyBorder="1" applyAlignment="1">
      <alignment horizontal="left" vertical="center" wrapText="1"/>
    </xf>
    <xf numFmtId="0" fontId="3" fillId="0" borderId="12"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2" fillId="3" borderId="3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6" xfId="0" applyFont="1" applyFill="1" applyBorder="1" applyAlignment="1">
      <alignment horizontal="center" vertical="center"/>
    </xf>
    <xf numFmtId="0" fontId="3"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36" xfId="0" applyBorder="1" applyAlignment="1">
      <alignment horizontal="left" vertical="center" wrapText="1"/>
    </xf>
    <xf numFmtId="0" fontId="3" fillId="0" borderId="14"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3"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17" xfId="0" applyBorder="1" applyAlignment="1">
      <alignment horizontal="left" vertical="center" wrapText="1"/>
    </xf>
    <xf numFmtId="0" fontId="7" fillId="0" borderId="0" xfId="0" applyFont="1" applyFill="1" applyBorder="1" applyAlignment="1">
      <alignment horizontal="left" vertical="center" wrapText="1"/>
    </xf>
    <xf numFmtId="0" fontId="4" fillId="2" borderId="9" xfId="0" applyFont="1" applyFill="1" applyBorder="1" applyAlignment="1">
      <alignment horizontal="left"/>
    </xf>
    <xf numFmtId="0" fontId="4" fillId="2" borderId="10" xfId="0" applyFont="1" applyFill="1" applyBorder="1" applyAlignment="1">
      <alignment horizontal="left"/>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3" fillId="0" borderId="27" xfId="0" applyFont="1"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3" borderId="29"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1" fillId="0" borderId="35" xfId="0" applyFont="1" applyBorder="1" applyAlignment="1">
      <alignment horizontal="justify" vertical="top"/>
    </xf>
    <xf numFmtId="0" fontId="1" fillId="0" borderId="0" xfId="0" applyFont="1" applyBorder="1" applyAlignment="1">
      <alignment horizontal="justify" vertical="top"/>
    </xf>
    <xf numFmtId="0" fontId="1" fillId="0" borderId="36" xfId="0" applyFont="1" applyBorder="1" applyAlignment="1">
      <alignment horizontal="justify" vertical="top"/>
    </xf>
    <xf numFmtId="0" fontId="1" fillId="0" borderId="35" xfId="0" applyFont="1" applyBorder="1" applyAlignment="1">
      <alignment horizontal="left" vertical="top" wrapText="1"/>
    </xf>
    <xf numFmtId="0" fontId="1" fillId="0" borderId="0" xfId="0" applyFont="1" applyBorder="1" applyAlignment="1">
      <alignment horizontal="left" vertical="top" wrapText="1"/>
    </xf>
    <xf numFmtId="0" fontId="1" fillId="0" borderId="36" xfId="0" applyFont="1" applyBorder="1" applyAlignment="1">
      <alignment horizontal="left" vertical="top" wrapText="1"/>
    </xf>
    <xf numFmtId="0" fontId="1" fillId="0" borderId="35" xfId="0" applyFont="1" applyBorder="1" applyAlignment="1">
      <alignment horizontal="justify" vertical="top" wrapText="1"/>
    </xf>
    <xf numFmtId="0" fontId="1" fillId="0" borderId="0" xfId="0" applyFont="1" applyBorder="1" applyAlignment="1">
      <alignment horizontal="justify" vertical="top" wrapText="1"/>
    </xf>
    <xf numFmtId="0" fontId="1" fillId="0" borderId="36" xfId="0" applyFont="1" applyBorder="1" applyAlignment="1">
      <alignment horizontal="justify" vertical="top" wrapText="1"/>
    </xf>
  </cellXfs>
  <cellStyles count="3">
    <cellStyle name="Hipervínculo" xfId="2" builtinId="8"/>
    <cellStyle name="Normal" xfId="0" builtinId="0"/>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vo-worl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25"/>
  <sheetViews>
    <sheetView workbookViewId="0">
      <selection activeCell="A3" sqref="A3"/>
    </sheetView>
  </sheetViews>
  <sheetFormatPr baseColWidth="10" defaultRowHeight="14.25"/>
  <cols>
    <col min="1" max="1" width="49.7109375" style="51" customWidth="1"/>
    <col min="2" max="3" width="20.7109375" style="51" customWidth="1"/>
    <col min="4" max="16384" width="11.42578125" style="51"/>
  </cols>
  <sheetData>
    <row r="1" spans="1:3">
      <c r="A1" s="83"/>
      <c r="B1" s="84"/>
      <c r="C1" s="85"/>
    </row>
    <row r="2" spans="1:3" ht="15">
      <c r="A2" s="110" t="s">
        <v>58</v>
      </c>
      <c r="B2" s="111"/>
      <c r="C2" s="112"/>
    </row>
    <row r="3" spans="1:3" ht="15">
      <c r="A3" s="101"/>
      <c r="B3" s="102"/>
      <c r="C3" s="103"/>
    </row>
    <row r="4" spans="1:3" ht="72.75" customHeight="1">
      <c r="A4" s="164" t="s">
        <v>71</v>
      </c>
      <c r="B4" s="165"/>
      <c r="C4" s="166"/>
    </row>
    <row r="5" spans="1:3" ht="15.75" thickBot="1">
      <c r="A5" s="101"/>
      <c r="B5" s="102"/>
      <c r="C5" s="103"/>
    </row>
    <row r="6" spans="1:3" s="52" customFormat="1" ht="23.25" customHeight="1" thickBot="1">
      <c r="A6" s="107" t="s">
        <v>38</v>
      </c>
      <c r="B6" s="108"/>
      <c r="C6" s="109"/>
    </row>
    <row r="7" spans="1:3" s="53" customFormat="1" ht="45">
      <c r="A7" s="89" t="s">
        <v>39</v>
      </c>
      <c r="B7" s="93" t="s">
        <v>40</v>
      </c>
      <c r="C7" s="91" t="s">
        <v>41</v>
      </c>
    </row>
    <row r="8" spans="1:3" s="52" customFormat="1" ht="23.1" customHeight="1">
      <c r="A8" s="90" t="s">
        <v>42</v>
      </c>
      <c r="B8" s="80"/>
      <c r="C8" s="92"/>
    </row>
    <row r="9" spans="1:3" s="52" customFormat="1" ht="23.1" customHeight="1">
      <c r="A9" s="90" t="s">
        <v>56</v>
      </c>
      <c r="B9" s="80"/>
      <c r="C9" s="92"/>
    </row>
    <row r="10" spans="1:3" s="52" customFormat="1" ht="23.1" customHeight="1">
      <c r="A10" s="90" t="s">
        <v>57</v>
      </c>
      <c r="B10" s="80"/>
      <c r="C10" s="92"/>
    </row>
    <row r="11" spans="1:3" s="52" customFormat="1" ht="23.1" customHeight="1">
      <c r="A11" s="90" t="s">
        <v>43</v>
      </c>
      <c r="B11" s="80"/>
      <c r="C11" s="92"/>
    </row>
    <row r="12" spans="1:3" s="52" customFormat="1" ht="23.1" customHeight="1">
      <c r="A12" s="90" t="s">
        <v>44</v>
      </c>
      <c r="B12" s="80"/>
      <c r="C12" s="92"/>
    </row>
    <row r="13" spans="1:3" s="52" customFormat="1" ht="23.1" customHeight="1">
      <c r="A13" s="90" t="s">
        <v>47</v>
      </c>
      <c r="B13" s="80"/>
      <c r="C13" s="92"/>
    </row>
    <row r="14" spans="1:3" s="52" customFormat="1" ht="23.1" customHeight="1">
      <c r="A14" s="90" t="s">
        <v>45</v>
      </c>
      <c r="B14" s="80"/>
      <c r="C14" s="92"/>
    </row>
    <row r="15" spans="1:3" s="52" customFormat="1" ht="23.1" customHeight="1">
      <c r="A15" s="90" t="s">
        <v>46</v>
      </c>
      <c r="B15" s="80"/>
      <c r="C15" s="92"/>
    </row>
    <row r="16" spans="1:3" s="52" customFormat="1" ht="23.1" customHeight="1">
      <c r="A16" s="90" t="s">
        <v>48</v>
      </c>
      <c r="B16" s="80"/>
      <c r="C16" s="92"/>
    </row>
    <row r="17" spans="1:3" s="52" customFormat="1" ht="23.1" customHeight="1">
      <c r="A17" s="90" t="s">
        <v>55</v>
      </c>
      <c r="B17" s="80"/>
      <c r="C17" s="92"/>
    </row>
    <row r="18" spans="1:3" s="53" customFormat="1" ht="23.1" customHeight="1" thickBot="1">
      <c r="A18" s="94" t="s">
        <v>1</v>
      </c>
      <c r="B18" s="95"/>
      <c r="C18" s="96"/>
    </row>
    <row r="19" spans="1:3" s="52" customFormat="1" ht="23.25" customHeight="1" thickBot="1">
      <c r="A19" s="107" t="s">
        <v>54</v>
      </c>
      <c r="B19" s="108"/>
      <c r="C19" s="109"/>
    </row>
    <row r="20" spans="1:3" s="53" customFormat="1" ht="52.5" customHeight="1">
      <c r="A20" s="89" t="s">
        <v>39</v>
      </c>
      <c r="B20" s="93" t="s">
        <v>52</v>
      </c>
      <c r="C20" s="91" t="s">
        <v>53</v>
      </c>
    </row>
    <row r="21" spans="1:3" s="54" customFormat="1" ht="23.1" customHeight="1">
      <c r="A21" s="97" t="s">
        <v>50</v>
      </c>
      <c r="B21" s="82"/>
      <c r="C21" s="99"/>
    </row>
    <row r="22" spans="1:3" s="54" customFormat="1" ht="23.1" customHeight="1">
      <c r="A22" s="97" t="s">
        <v>51</v>
      </c>
      <c r="B22" s="82"/>
      <c r="C22" s="99"/>
    </row>
    <row r="23" spans="1:3" s="54" customFormat="1" ht="23.1" customHeight="1">
      <c r="A23" s="97" t="s">
        <v>49</v>
      </c>
      <c r="B23" s="82"/>
      <c r="C23" s="99"/>
    </row>
    <row r="24" spans="1:3" s="54" customFormat="1" ht="23.1" customHeight="1">
      <c r="A24" s="97" t="s">
        <v>55</v>
      </c>
      <c r="B24" s="82"/>
      <c r="C24" s="99"/>
    </row>
    <row r="25" spans="1:3" s="53" customFormat="1" ht="23.1" customHeight="1" thickBot="1">
      <c r="A25" s="98" t="s">
        <v>1</v>
      </c>
      <c r="B25" s="81"/>
      <c r="C25" s="100"/>
    </row>
  </sheetData>
  <mergeCells count="4">
    <mergeCell ref="A6:C6"/>
    <mergeCell ref="A19:C19"/>
    <mergeCell ref="A2:C2"/>
    <mergeCell ref="A4:C4"/>
  </mergeCells>
  <printOptions verticalCentered="1"/>
  <pageMargins left="0.70866141732283472" right="0.70866141732283472" top="0.74803149606299213" bottom="0.74803149606299213" header="0.31496062992125984" footer="0.31496062992125984"/>
  <pageSetup orientation="portrait" verticalDpi="4" r:id="rId1"/>
</worksheet>
</file>

<file path=xl/worksheets/sheet2.xml><?xml version="1.0" encoding="utf-8"?>
<worksheet xmlns="http://schemas.openxmlformats.org/spreadsheetml/2006/main" xmlns:r="http://schemas.openxmlformats.org/officeDocument/2006/relationships">
  <sheetPr codeName="Hoja2"/>
  <dimension ref="A1:G42"/>
  <sheetViews>
    <sheetView showGridLines="0" workbookViewId="0">
      <selection activeCell="J19" sqref="J19"/>
    </sheetView>
  </sheetViews>
  <sheetFormatPr baseColWidth="10" defaultRowHeight="12.75"/>
  <cols>
    <col min="1" max="1" width="27.28515625" customWidth="1"/>
    <col min="2" max="2" width="10.140625" customWidth="1"/>
    <col min="3" max="3" width="12.5703125" style="1" bestFit="1" customWidth="1"/>
    <col min="4" max="4" width="11.7109375" style="1" customWidth="1"/>
    <col min="5" max="5" width="13.85546875" style="1" bestFit="1" customWidth="1"/>
    <col min="6" max="6" width="14.28515625" style="1" customWidth="1"/>
    <col min="7" max="7" width="11.42578125" style="1"/>
  </cols>
  <sheetData>
    <row r="1" spans="1:6" s="1" customFormat="1">
      <c r="A1" s="40"/>
      <c r="B1" s="41"/>
      <c r="C1" s="42"/>
      <c r="D1" s="43"/>
      <c r="E1" s="43"/>
      <c r="F1" s="44"/>
    </row>
    <row r="2" spans="1:6" s="1" customFormat="1">
      <c r="A2" s="113" t="s">
        <v>60</v>
      </c>
      <c r="B2" s="114"/>
      <c r="C2" s="114"/>
      <c r="D2" s="114"/>
      <c r="E2" s="114"/>
      <c r="F2" s="115"/>
    </row>
    <row r="3" spans="1:6" s="1" customFormat="1">
      <c r="A3" s="113" t="s">
        <v>59</v>
      </c>
      <c r="B3" s="114"/>
      <c r="C3" s="114"/>
      <c r="D3" s="114"/>
      <c r="E3" s="114"/>
      <c r="F3" s="115"/>
    </row>
    <row r="4" spans="1:6" s="1" customFormat="1">
      <c r="A4" s="104"/>
      <c r="B4" s="105"/>
      <c r="C4" s="105"/>
      <c r="D4" s="105"/>
      <c r="E4" s="105"/>
      <c r="F4" s="106"/>
    </row>
    <row r="5" spans="1:6" s="1" customFormat="1" ht="92.25" customHeight="1">
      <c r="A5" s="161" t="s">
        <v>72</v>
      </c>
      <c r="B5" s="162"/>
      <c r="C5" s="162"/>
      <c r="D5" s="162"/>
      <c r="E5" s="162"/>
      <c r="F5" s="163"/>
    </row>
    <row r="6" spans="1:6" s="1" customFormat="1" ht="13.5" thickBot="1">
      <c r="A6" s="46"/>
      <c r="B6" s="47"/>
      <c r="C6" s="48"/>
      <c r="D6" s="49"/>
      <c r="E6" s="49"/>
      <c r="F6" s="50"/>
    </row>
    <row r="7" spans="1:6" s="1" customFormat="1" ht="13.5" thickBot="1">
      <c r="A7" s="123" t="s">
        <v>22</v>
      </c>
      <c r="B7" s="124"/>
      <c r="C7" s="124"/>
      <c r="D7" s="124"/>
      <c r="E7" s="124"/>
      <c r="F7" s="125"/>
    </row>
    <row r="8" spans="1:6" s="1" customFormat="1" ht="24.75" customHeight="1" thickBot="1">
      <c r="A8" s="39" t="s">
        <v>12</v>
      </c>
      <c r="B8" s="127" t="s">
        <v>13</v>
      </c>
      <c r="C8" s="127"/>
      <c r="D8" s="127"/>
      <c r="E8" s="127"/>
      <c r="F8" s="128"/>
    </row>
    <row r="9" spans="1:6" s="1" customFormat="1" ht="42.75" customHeight="1" thickBot="1">
      <c r="A9" s="45" t="s">
        <v>14</v>
      </c>
      <c r="B9" s="130" t="s">
        <v>15</v>
      </c>
      <c r="C9" s="130"/>
      <c r="D9" s="130"/>
      <c r="E9" s="130"/>
      <c r="F9" s="131"/>
    </row>
    <row r="10" spans="1:6" s="1" customFormat="1" ht="27.75" customHeight="1" thickBot="1">
      <c r="A10" s="39" t="s">
        <v>16</v>
      </c>
      <c r="B10" s="126" t="s">
        <v>18</v>
      </c>
      <c r="C10" s="127"/>
      <c r="D10" s="127"/>
      <c r="E10" s="127"/>
      <c r="F10" s="128"/>
    </row>
    <row r="11" spans="1:6" s="1" customFormat="1" ht="27.75" customHeight="1" thickBot="1">
      <c r="A11" s="45" t="s">
        <v>34</v>
      </c>
      <c r="B11" s="129" t="s">
        <v>17</v>
      </c>
      <c r="C11" s="130"/>
      <c r="D11" s="130"/>
      <c r="E11" s="130"/>
      <c r="F11" s="131"/>
    </row>
    <row r="12" spans="1:6" s="1" customFormat="1">
      <c r="A12" s="138" t="s">
        <v>19</v>
      </c>
      <c r="B12" s="132" t="s">
        <v>20</v>
      </c>
      <c r="C12" s="133"/>
      <c r="D12" s="133"/>
      <c r="E12" s="133"/>
      <c r="F12" s="134"/>
    </row>
    <row r="13" spans="1:6" s="1" customFormat="1">
      <c r="A13" s="139"/>
      <c r="B13" s="141" t="s">
        <v>37</v>
      </c>
      <c r="C13" s="142"/>
      <c r="D13" s="142"/>
      <c r="E13" s="142"/>
      <c r="F13" s="143"/>
    </row>
    <row r="14" spans="1:6" s="1" customFormat="1" ht="13.5" thickBot="1">
      <c r="A14" s="140"/>
      <c r="B14" s="135" t="s">
        <v>63</v>
      </c>
      <c r="C14" s="136"/>
      <c r="D14" s="136"/>
      <c r="E14" s="136"/>
      <c r="F14" s="137"/>
    </row>
    <row r="15" spans="1:6" s="1" customFormat="1">
      <c r="A15" s="118" t="s">
        <v>30</v>
      </c>
      <c r="B15" s="116" t="s">
        <v>33</v>
      </c>
      <c r="C15" s="116"/>
      <c r="D15" s="116"/>
      <c r="E15" s="116"/>
      <c r="F15" s="36"/>
    </row>
    <row r="16" spans="1:6" s="1" customFormat="1">
      <c r="A16" s="119"/>
      <c r="B16" s="117" t="s">
        <v>31</v>
      </c>
      <c r="C16" s="117"/>
      <c r="D16" s="117"/>
      <c r="E16" s="117"/>
      <c r="F16" s="37"/>
    </row>
    <row r="17" spans="1:7" s="1" customFormat="1" ht="13.5" thickBot="1">
      <c r="A17" s="120"/>
      <c r="B17" s="153" t="s">
        <v>21</v>
      </c>
      <c r="C17" s="153"/>
      <c r="D17" s="153"/>
      <c r="E17" s="153"/>
      <c r="F17" s="38" t="s">
        <v>32</v>
      </c>
    </row>
    <row r="18" spans="1:7" s="1" customFormat="1">
      <c r="B18"/>
      <c r="C18" s="6"/>
    </row>
    <row r="19" spans="1:7" s="1" customFormat="1">
      <c r="A19" s="150" t="s">
        <v>23</v>
      </c>
      <c r="B19" s="151"/>
      <c r="C19" s="151"/>
      <c r="D19" s="151"/>
      <c r="E19" s="151"/>
      <c r="F19" s="152"/>
    </row>
    <row r="20" spans="1:7" s="1" customFormat="1" ht="25.5">
      <c r="A20" s="8" t="s">
        <v>35</v>
      </c>
      <c r="B20" s="8" t="s">
        <v>0</v>
      </c>
      <c r="C20" s="9" t="s">
        <v>4</v>
      </c>
      <c r="D20" s="8" t="s">
        <v>11</v>
      </c>
      <c r="E20" s="8" t="s">
        <v>25</v>
      </c>
      <c r="F20" s="8" t="s">
        <v>24</v>
      </c>
    </row>
    <row r="21" spans="1:7" s="1" customFormat="1">
      <c r="A21" s="10" t="s">
        <v>2</v>
      </c>
      <c r="B21" s="11">
        <v>100</v>
      </c>
      <c r="C21" s="11">
        <f>2*40+16</f>
        <v>96</v>
      </c>
      <c r="D21" s="11">
        <v>8</v>
      </c>
      <c r="E21" s="11">
        <v>230</v>
      </c>
      <c r="F21" s="12">
        <f>+B21*C21*D21*E21/1000</f>
        <v>17664</v>
      </c>
      <c r="G21" s="1">
        <f>52*5</f>
        <v>260</v>
      </c>
    </row>
    <row r="22" spans="1:7" s="1" customFormat="1">
      <c r="A22" s="10" t="s">
        <v>3</v>
      </c>
      <c r="B22" s="11">
        <v>200</v>
      </c>
      <c r="C22" s="11">
        <f>4*40+16</f>
        <v>176</v>
      </c>
      <c r="D22" s="11">
        <v>7</v>
      </c>
      <c r="E22" s="11">
        <v>230</v>
      </c>
      <c r="F22" s="12">
        <f>+B22*C22*D22*E22/1000</f>
        <v>56672</v>
      </c>
    </row>
    <row r="23" spans="1:7" s="18" customFormat="1">
      <c r="A23" s="121" t="s">
        <v>6</v>
      </c>
      <c r="B23" s="122"/>
      <c r="C23" s="15"/>
      <c r="D23" s="15"/>
      <c r="E23" s="16"/>
      <c r="F23" s="17">
        <f>SUM(F21:F22)</f>
        <v>74336</v>
      </c>
    </row>
    <row r="24" spans="1:7" s="1" customFormat="1">
      <c r="A24" s="27"/>
      <c r="B24" s="28"/>
      <c r="C24" s="14"/>
      <c r="D24" s="14"/>
      <c r="E24" s="14"/>
      <c r="F24" s="29"/>
    </row>
    <row r="25" spans="1:7" s="1" customFormat="1">
      <c r="A25" s="150" t="s">
        <v>29</v>
      </c>
      <c r="B25" s="151"/>
      <c r="C25" s="151"/>
      <c r="D25" s="151"/>
      <c r="E25" s="151"/>
      <c r="F25" s="152"/>
    </row>
    <row r="26" spans="1:7" s="1" customFormat="1" ht="25.5">
      <c r="A26" s="8" t="s">
        <v>36</v>
      </c>
      <c r="B26" s="8" t="s">
        <v>0</v>
      </c>
      <c r="C26" s="9" t="s">
        <v>4</v>
      </c>
      <c r="D26" s="8" t="s">
        <v>11</v>
      </c>
      <c r="E26" s="8" t="s">
        <v>25</v>
      </c>
      <c r="F26" s="8" t="s">
        <v>5</v>
      </c>
    </row>
    <row r="27" spans="1:7" s="1" customFormat="1">
      <c r="A27" s="10" t="s">
        <v>2</v>
      </c>
      <c r="B27" s="11">
        <v>200</v>
      </c>
      <c r="C27" s="11">
        <v>60</v>
      </c>
      <c r="D27" s="11">
        <v>8</v>
      </c>
      <c r="E27" s="11">
        <v>230</v>
      </c>
      <c r="F27" s="12">
        <f t="shared" ref="F27:F28" si="0">+B27*C27*D27*E27/1000</f>
        <v>22080</v>
      </c>
    </row>
    <row r="28" spans="1:7" s="1" customFormat="1">
      <c r="A28" s="10" t="s">
        <v>3</v>
      </c>
      <c r="B28" s="11">
        <v>100</v>
      </c>
      <c r="C28" s="11">
        <v>120</v>
      </c>
      <c r="D28" s="11">
        <v>7</v>
      </c>
      <c r="E28" s="11">
        <v>230</v>
      </c>
      <c r="F28" s="12">
        <f t="shared" si="0"/>
        <v>19320</v>
      </c>
    </row>
    <row r="29" spans="1:7" s="18" customFormat="1">
      <c r="A29" s="121" t="s">
        <v>6</v>
      </c>
      <c r="B29" s="122"/>
      <c r="C29" s="15"/>
      <c r="D29" s="15"/>
      <c r="E29" s="16"/>
      <c r="F29" s="17">
        <f>SUM(F27:F28)</f>
        <v>41400</v>
      </c>
    </row>
    <row r="30" spans="1:7" s="1" customFormat="1">
      <c r="A30" s="19"/>
      <c r="B30" s="20"/>
      <c r="C30" s="4"/>
      <c r="D30" s="4"/>
      <c r="E30" s="4"/>
      <c r="F30" s="2"/>
    </row>
    <row r="31" spans="1:7" s="1" customFormat="1">
      <c r="A31" s="147" t="s">
        <v>26</v>
      </c>
      <c r="B31" s="148"/>
      <c r="C31" s="148"/>
      <c r="D31" s="148"/>
      <c r="E31" s="148"/>
      <c r="F31" s="149"/>
    </row>
    <row r="32" spans="1:7" s="1" customFormat="1">
      <c r="A32" s="34" t="s">
        <v>27</v>
      </c>
      <c r="B32" s="14"/>
      <c r="C32" s="14"/>
      <c r="D32" s="14"/>
      <c r="E32" s="14"/>
      <c r="F32" s="35">
        <f>+F23</f>
        <v>74336</v>
      </c>
    </row>
    <row r="33" spans="1:6" s="1" customFormat="1">
      <c r="A33" s="24" t="s">
        <v>28</v>
      </c>
      <c r="B33" s="5"/>
      <c r="C33" s="5"/>
      <c r="D33" s="5"/>
      <c r="E33" s="5"/>
      <c r="F33" s="33">
        <f>+F29</f>
        <v>41400</v>
      </c>
    </row>
    <row r="34" spans="1:6" s="18" customFormat="1">
      <c r="A34" s="145" t="s">
        <v>7</v>
      </c>
      <c r="B34" s="146"/>
      <c r="C34" s="30"/>
      <c r="D34" s="30"/>
      <c r="E34" s="31"/>
      <c r="F34" s="32">
        <f>+F32-F33</f>
        <v>32936</v>
      </c>
    </row>
    <row r="35" spans="1:6" s="1" customFormat="1">
      <c r="A35" s="19"/>
      <c r="B35" s="20"/>
      <c r="C35" s="4"/>
      <c r="D35" s="4"/>
      <c r="E35" s="4"/>
      <c r="F35" s="2"/>
    </row>
    <row r="36" spans="1:6" s="1" customFormat="1">
      <c r="A36" s="21" t="s">
        <v>8</v>
      </c>
      <c r="B36" s="22"/>
      <c r="C36" s="13"/>
      <c r="D36" s="13"/>
      <c r="E36" s="13"/>
      <c r="F36" s="3"/>
    </row>
    <row r="37" spans="1:6" s="1" customFormat="1">
      <c r="A37" s="23" t="s">
        <v>10</v>
      </c>
      <c r="B37" s="22"/>
      <c r="C37" s="13"/>
      <c r="D37" s="13"/>
      <c r="E37" s="13"/>
      <c r="F37" s="3"/>
    </row>
    <row r="38" spans="1:6" s="1" customFormat="1">
      <c r="A38" s="23" t="s">
        <v>9</v>
      </c>
      <c r="B38" s="22"/>
      <c r="C38" s="13"/>
      <c r="D38" s="13"/>
      <c r="E38" s="13"/>
      <c r="F38" s="3"/>
    </row>
    <row r="39" spans="1:6" s="1" customFormat="1">
      <c r="A39" s="24"/>
      <c r="B39" s="25"/>
      <c r="C39" s="5"/>
      <c r="D39" s="5"/>
      <c r="E39" s="5"/>
      <c r="F39" s="26"/>
    </row>
    <row r="40" spans="1:6" s="1" customFormat="1">
      <c r="A40" s="7"/>
      <c r="B40"/>
    </row>
    <row r="41" spans="1:6" ht="24" customHeight="1">
      <c r="A41" s="144" t="s">
        <v>62</v>
      </c>
      <c r="B41" s="144"/>
      <c r="C41" s="144"/>
      <c r="D41" s="144"/>
      <c r="E41" s="144"/>
      <c r="F41" s="144"/>
    </row>
    <row r="42" spans="1:6">
      <c r="A42" s="55" t="s">
        <v>61</v>
      </c>
    </row>
  </sheetData>
  <mergeCells count="23">
    <mergeCell ref="A41:F41"/>
    <mergeCell ref="A34:B34"/>
    <mergeCell ref="A31:F31"/>
    <mergeCell ref="B9:F9"/>
    <mergeCell ref="B8:F8"/>
    <mergeCell ref="A25:F25"/>
    <mergeCell ref="A23:B23"/>
    <mergeCell ref="A19:F19"/>
    <mergeCell ref="B17:E17"/>
    <mergeCell ref="A2:F2"/>
    <mergeCell ref="B15:E15"/>
    <mergeCell ref="B16:E16"/>
    <mergeCell ref="A15:A17"/>
    <mergeCell ref="A29:B29"/>
    <mergeCell ref="A3:F3"/>
    <mergeCell ref="A7:F7"/>
    <mergeCell ref="B10:F10"/>
    <mergeCell ref="B11:F11"/>
    <mergeCell ref="B12:F12"/>
    <mergeCell ref="B14:F14"/>
    <mergeCell ref="A12:A14"/>
    <mergeCell ref="B13:F13"/>
    <mergeCell ref="A5:F5"/>
  </mergeCells>
  <hyperlinks>
    <hyperlink ref="A42" r:id="rId1"/>
  </hyperlinks>
  <printOptions horizontalCentered="1" verticalCentered="1"/>
  <pageMargins left="0.74803149606299213" right="0.74803149606299213" top="0.78740157480314965" bottom="0.62992125984251968" header="0" footer="0"/>
  <pageSetup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dimension ref="A1:G28"/>
  <sheetViews>
    <sheetView tabSelected="1" workbookViewId="0">
      <selection activeCell="K14" sqref="K14"/>
    </sheetView>
  </sheetViews>
  <sheetFormatPr baseColWidth="10" defaultRowHeight="14.25"/>
  <cols>
    <col min="1" max="1" width="48.5703125" style="51" customWidth="1"/>
    <col min="2" max="7" width="10.7109375" style="51" customWidth="1"/>
    <col min="8" max="16384" width="11.42578125" style="51"/>
  </cols>
  <sheetData>
    <row r="1" spans="1:7">
      <c r="A1" s="83"/>
      <c r="B1" s="84"/>
      <c r="C1" s="84"/>
      <c r="D1" s="84"/>
      <c r="E1" s="84"/>
      <c r="F1" s="84"/>
      <c r="G1" s="85"/>
    </row>
    <row r="2" spans="1:7" ht="15">
      <c r="A2" s="110" t="s">
        <v>58</v>
      </c>
      <c r="B2" s="111"/>
      <c r="C2" s="111"/>
      <c r="D2" s="111"/>
      <c r="E2" s="111"/>
      <c r="F2" s="111"/>
      <c r="G2" s="112"/>
    </row>
    <row r="3" spans="1:7" ht="15">
      <c r="A3" s="101"/>
      <c r="B3" s="102"/>
      <c r="C3" s="102"/>
      <c r="D3" s="102"/>
      <c r="E3" s="102"/>
      <c r="F3" s="102"/>
      <c r="G3" s="103"/>
    </row>
    <row r="4" spans="1:7" ht="47.25" customHeight="1">
      <c r="A4" s="167" t="s">
        <v>73</v>
      </c>
      <c r="B4" s="168"/>
      <c r="C4" s="168"/>
      <c r="D4" s="168"/>
      <c r="E4" s="168"/>
      <c r="F4" s="168"/>
      <c r="G4" s="169"/>
    </row>
    <row r="5" spans="1:7" ht="15">
      <c r="A5" s="101"/>
      <c r="B5" s="102"/>
      <c r="C5" s="102"/>
      <c r="D5" s="102"/>
      <c r="E5" s="102"/>
      <c r="F5" s="102"/>
      <c r="G5" s="103"/>
    </row>
    <row r="6" spans="1:7" ht="15" thickBot="1">
      <c r="A6" s="86"/>
      <c r="B6" s="87"/>
      <c r="C6" s="87"/>
      <c r="D6" s="87"/>
      <c r="E6" s="87"/>
      <c r="F6" s="87"/>
      <c r="G6" s="88"/>
    </row>
    <row r="7" spans="1:7" s="52" customFormat="1" ht="23.25" customHeight="1" thickBot="1">
      <c r="A7" s="158" t="s">
        <v>38</v>
      </c>
      <c r="B7" s="159"/>
      <c r="C7" s="159"/>
      <c r="D7" s="159"/>
      <c r="E7" s="159"/>
      <c r="F7" s="159"/>
      <c r="G7" s="160"/>
    </row>
    <row r="8" spans="1:7" s="53" customFormat="1" ht="30.75" customHeight="1">
      <c r="A8" s="78" t="s">
        <v>39</v>
      </c>
      <c r="B8" s="154" t="s">
        <v>64</v>
      </c>
      <c r="C8" s="155"/>
      <c r="D8" s="156" t="s">
        <v>67</v>
      </c>
      <c r="E8" s="157"/>
      <c r="F8" s="154" t="s">
        <v>68</v>
      </c>
      <c r="G8" s="157"/>
    </row>
    <row r="9" spans="1:7" s="53" customFormat="1" ht="30">
      <c r="A9" s="79"/>
      <c r="B9" s="59" t="s">
        <v>65</v>
      </c>
      <c r="C9" s="56" t="s">
        <v>66</v>
      </c>
      <c r="D9" s="62" t="s">
        <v>65</v>
      </c>
      <c r="E9" s="63" t="s">
        <v>66</v>
      </c>
      <c r="F9" s="59" t="s">
        <v>65</v>
      </c>
      <c r="G9" s="63" t="s">
        <v>66</v>
      </c>
    </row>
    <row r="10" spans="1:7" s="52" customFormat="1" ht="21.95" customHeight="1">
      <c r="A10" s="80" t="s">
        <v>42</v>
      </c>
      <c r="B10" s="77">
        <v>2500</v>
      </c>
      <c r="C10" s="57">
        <v>25</v>
      </c>
      <c r="D10" s="64">
        <v>4000</v>
      </c>
      <c r="E10" s="65">
        <v>35</v>
      </c>
      <c r="F10" s="60">
        <v>3.2000000000000001E-2</v>
      </c>
      <c r="G10" s="70">
        <v>5.1200000000000002E-2</v>
      </c>
    </row>
    <row r="11" spans="1:7" s="52" customFormat="1" ht="21.95" customHeight="1">
      <c r="A11" s="80" t="s">
        <v>56</v>
      </c>
      <c r="B11" s="61"/>
      <c r="C11" s="58"/>
      <c r="D11" s="66"/>
      <c r="E11" s="67"/>
      <c r="F11" s="61"/>
      <c r="G11" s="67"/>
    </row>
    <row r="12" spans="1:7" s="52" customFormat="1" ht="21.95" customHeight="1">
      <c r="A12" s="80" t="s">
        <v>57</v>
      </c>
      <c r="B12" s="61"/>
      <c r="C12" s="58"/>
      <c r="D12" s="66"/>
      <c r="E12" s="67"/>
      <c r="F12" s="61"/>
      <c r="G12" s="67"/>
    </row>
    <row r="13" spans="1:7" s="52" customFormat="1" ht="21.95" customHeight="1">
      <c r="A13" s="80" t="s">
        <v>43</v>
      </c>
      <c r="B13" s="61"/>
      <c r="C13" s="58"/>
      <c r="D13" s="66"/>
      <c r="E13" s="67"/>
      <c r="F13" s="61"/>
      <c r="G13" s="67"/>
    </row>
    <row r="14" spans="1:7" s="52" customFormat="1" ht="21.95" customHeight="1">
      <c r="A14" s="80" t="s">
        <v>44</v>
      </c>
      <c r="B14" s="61"/>
      <c r="C14" s="58"/>
      <c r="D14" s="66"/>
      <c r="E14" s="67"/>
      <c r="F14" s="61"/>
      <c r="G14" s="67"/>
    </row>
    <row r="15" spans="1:7" s="52" customFormat="1" ht="21.95" customHeight="1">
      <c r="A15" s="80" t="s">
        <v>47</v>
      </c>
      <c r="B15" s="61"/>
      <c r="C15" s="58"/>
      <c r="D15" s="66"/>
      <c r="E15" s="67"/>
      <c r="F15" s="61"/>
      <c r="G15" s="67"/>
    </row>
    <row r="16" spans="1:7" s="52" customFormat="1" ht="21.95" customHeight="1">
      <c r="A16" s="80" t="s">
        <v>45</v>
      </c>
      <c r="B16" s="61"/>
      <c r="C16" s="58"/>
      <c r="D16" s="66"/>
      <c r="E16" s="67"/>
      <c r="F16" s="61"/>
      <c r="G16" s="67"/>
    </row>
    <row r="17" spans="1:7" s="52" customFormat="1" ht="21.95" customHeight="1">
      <c r="A17" s="80" t="s">
        <v>46</v>
      </c>
      <c r="B17" s="61"/>
      <c r="C17" s="58"/>
      <c r="D17" s="66"/>
      <c r="E17" s="67"/>
      <c r="F17" s="61"/>
      <c r="G17" s="67"/>
    </row>
    <row r="18" spans="1:7" s="52" customFormat="1" ht="21.95" customHeight="1">
      <c r="A18" s="80" t="s">
        <v>48</v>
      </c>
      <c r="B18" s="61"/>
      <c r="C18" s="58"/>
      <c r="D18" s="66"/>
      <c r="E18" s="67"/>
      <c r="F18" s="61"/>
      <c r="G18" s="67"/>
    </row>
    <row r="19" spans="1:7" s="52" customFormat="1" ht="21.95" customHeight="1">
      <c r="A19" s="80" t="s">
        <v>55</v>
      </c>
      <c r="B19" s="61"/>
      <c r="C19" s="58"/>
      <c r="D19" s="66"/>
      <c r="E19" s="67"/>
      <c r="F19" s="61"/>
      <c r="G19" s="67"/>
    </row>
    <row r="20" spans="1:7" s="53" customFormat="1" ht="21.95" customHeight="1" thickBot="1">
      <c r="A20" s="81" t="s">
        <v>1</v>
      </c>
      <c r="B20" s="72"/>
      <c r="C20" s="71"/>
      <c r="D20" s="68"/>
      <c r="E20" s="69"/>
      <c r="F20" s="72"/>
      <c r="G20" s="69"/>
    </row>
    <row r="21" spans="1:7" s="52" customFormat="1" ht="23.25" customHeight="1" thickBot="1">
      <c r="A21" s="158" t="s">
        <v>54</v>
      </c>
      <c r="B21" s="159"/>
      <c r="C21" s="159"/>
      <c r="D21" s="159"/>
      <c r="E21" s="159"/>
      <c r="F21" s="159"/>
      <c r="G21" s="160"/>
    </row>
    <row r="22" spans="1:7" s="53" customFormat="1" ht="15">
      <c r="A22" s="78" t="s">
        <v>39</v>
      </c>
      <c r="B22" s="154" t="s">
        <v>64</v>
      </c>
      <c r="C22" s="155"/>
      <c r="D22" s="156" t="s">
        <v>67</v>
      </c>
      <c r="E22" s="157"/>
      <c r="F22" s="154" t="s">
        <v>68</v>
      </c>
      <c r="G22" s="157"/>
    </row>
    <row r="23" spans="1:7" s="53" customFormat="1" ht="22.5" customHeight="1">
      <c r="A23" s="79"/>
      <c r="B23" s="59" t="s">
        <v>69</v>
      </c>
      <c r="C23" s="56" t="s">
        <v>70</v>
      </c>
      <c r="D23" s="62" t="s">
        <v>69</v>
      </c>
      <c r="E23" s="63" t="s">
        <v>70</v>
      </c>
      <c r="F23" s="59" t="s">
        <v>69</v>
      </c>
      <c r="G23" s="63" t="s">
        <v>70</v>
      </c>
    </row>
    <row r="24" spans="1:7" s="54" customFormat="1" ht="21.95" customHeight="1">
      <c r="A24" s="82" t="s">
        <v>50</v>
      </c>
      <c r="B24" s="77">
        <v>500</v>
      </c>
      <c r="C24" s="57">
        <v>1000</v>
      </c>
      <c r="D24" s="64">
        <v>800</v>
      </c>
      <c r="E24" s="65">
        <v>1600</v>
      </c>
      <c r="F24" s="60">
        <v>1.4999999999999999E-2</v>
      </c>
      <c r="G24" s="70">
        <v>0.02</v>
      </c>
    </row>
    <row r="25" spans="1:7" s="54" customFormat="1" ht="21.95" customHeight="1">
      <c r="A25" s="82" t="s">
        <v>51</v>
      </c>
      <c r="B25" s="74"/>
      <c r="C25" s="73"/>
      <c r="D25" s="75"/>
      <c r="E25" s="76"/>
      <c r="F25" s="74"/>
      <c r="G25" s="76"/>
    </row>
    <row r="26" spans="1:7" s="54" customFormat="1" ht="21.95" customHeight="1">
      <c r="A26" s="82" t="s">
        <v>49</v>
      </c>
      <c r="B26" s="74"/>
      <c r="C26" s="73"/>
      <c r="D26" s="75"/>
      <c r="E26" s="76"/>
      <c r="F26" s="74"/>
      <c r="G26" s="76"/>
    </row>
    <row r="27" spans="1:7" s="54" customFormat="1" ht="21.95" customHeight="1">
      <c r="A27" s="82" t="s">
        <v>55</v>
      </c>
      <c r="B27" s="74"/>
      <c r="C27" s="73"/>
      <c r="D27" s="75"/>
      <c r="E27" s="76"/>
      <c r="F27" s="74"/>
      <c r="G27" s="76"/>
    </row>
    <row r="28" spans="1:7" s="53" customFormat="1" ht="21.95" customHeight="1" thickBot="1">
      <c r="A28" s="81" t="s">
        <v>1</v>
      </c>
      <c r="B28" s="72"/>
      <c r="C28" s="71"/>
      <c r="D28" s="68"/>
      <c r="E28" s="69"/>
      <c r="F28" s="72"/>
      <c r="G28" s="69"/>
    </row>
  </sheetData>
  <mergeCells count="10">
    <mergeCell ref="A2:G2"/>
    <mergeCell ref="B8:C8"/>
    <mergeCell ref="D8:E8"/>
    <mergeCell ref="F8:G8"/>
    <mergeCell ref="B22:C22"/>
    <mergeCell ref="D22:E22"/>
    <mergeCell ref="F22:G22"/>
    <mergeCell ref="A21:G21"/>
    <mergeCell ref="A7:G7"/>
    <mergeCell ref="A4:G4"/>
  </mergeCells>
  <printOptions horizontalCentered="1" verticalCentered="1"/>
  <pageMargins left="0.70866141732283472" right="0.70866141732283472" top="0.74803149606299213" bottom="0.74803149606299213" header="0.31496062992125984" footer="0.31496062992125984"/>
  <pageSetup scale="90" orientation="landscape"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de Ahorro</vt:lpstr>
      <vt:lpstr>Metodología Iluminación</vt:lpstr>
      <vt:lpstr>Reporte de Avance</vt:lpstr>
      <vt:lpstr>'Metodología Iluminación'!Área_de_impresión</vt:lpstr>
      <vt:lpstr>'Plan de Ahorro'!Área_de_impresión</vt:lpstr>
      <vt:lpstr>'Reporte de Avance'!Área_de_impresión</vt:lpstr>
    </vt:vector>
  </TitlesOfParts>
  <Company>CNFL, S. 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aherrera</dc:creator>
  <cp:lastModifiedBy>mchinchilla</cp:lastModifiedBy>
  <cp:lastPrinted>2011-11-22T17:09:50Z</cp:lastPrinted>
  <dcterms:created xsi:type="dcterms:W3CDTF">2011-10-21T20:33:38Z</dcterms:created>
  <dcterms:modified xsi:type="dcterms:W3CDTF">2012-02-29T13:09:13Z</dcterms:modified>
</cp:coreProperties>
</file>