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aecostarica-my.sharepoint.com/personal/dviquez_minae_go_cr/Documents/Escritorio/Herramientas PGAI/Actualizaciones/"/>
    </mc:Choice>
  </mc:AlternateContent>
  <xr:revisionPtr revIDLastSave="1" documentId="13_ncr:1_{A9111826-EFCD-48F3-830D-E1FB62842985}" xr6:coauthVersionLast="47" xr6:coauthVersionMax="47" xr10:uidLastSave="{60F5F371-CB79-4821-8A1D-C7F487550B85}"/>
  <bookViews>
    <workbookView xWindow="-108" yWindow="-108" windowWidth="23256" windowHeight="12456" tabRatio="755" xr2:uid="{00000000-000D-0000-FFFF-FFFF00000000}"/>
  </bookViews>
  <sheets>
    <sheet name="Datos Generales" sheetId="15" r:id="rId1"/>
    <sheet name="Edificio 1" sheetId="1" r:id="rId2"/>
    <sheet name="Edificio 2" sheetId="23" r:id="rId3"/>
    <sheet name="Edificio 3" sheetId="22" r:id="rId4"/>
    <sheet name="Edificio 4" sheetId="21" r:id="rId5"/>
    <sheet name="Edificio 5" sheetId="20" r:id="rId6"/>
    <sheet name="Edificio 6" sheetId="19" r:id="rId7"/>
    <sheet name="Edificio 7" sheetId="18" r:id="rId8"/>
    <sheet name="Edificio 8" sheetId="17" r:id="rId9"/>
    <sheet name="Edificio 9" sheetId="16" r:id="rId10"/>
    <sheet name="Edificio 10" sheetId="24" r:id="rId11"/>
    <sheet name="Reporte institucional_edificio" sheetId="13" r:id="rId12"/>
    <sheet name="Reporte Institucional_mes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4" l="1"/>
  <c r="B8" i="14"/>
  <c r="B9" i="14"/>
  <c r="B10" i="14"/>
  <c r="D10" i="14" s="1"/>
  <c r="B11" i="14"/>
  <c r="D11" i="14" s="1"/>
  <c r="B12" i="14"/>
  <c r="B13" i="14"/>
  <c r="D13" i="14" s="1"/>
  <c r="B14" i="14"/>
  <c r="B15" i="14"/>
  <c r="B16" i="14"/>
  <c r="B17" i="14"/>
  <c r="B6" i="14"/>
  <c r="D6" i="14" s="1"/>
  <c r="D8" i="14"/>
  <c r="D14" i="14"/>
  <c r="D16" i="14"/>
  <c r="D17" i="14"/>
  <c r="D12" i="24"/>
  <c r="C7" i="14"/>
  <c r="C8" i="14"/>
  <c r="C9" i="14"/>
  <c r="C10" i="14"/>
  <c r="C11" i="14"/>
  <c r="C12" i="14"/>
  <c r="C13" i="14"/>
  <c r="C14" i="14"/>
  <c r="C15" i="14"/>
  <c r="C16" i="14"/>
  <c r="C17" i="14"/>
  <c r="C6" i="14"/>
  <c r="D13" i="24"/>
  <c r="D14" i="24"/>
  <c r="D15" i="24"/>
  <c r="D16" i="24"/>
  <c r="D17" i="24"/>
  <c r="D18" i="24"/>
  <c r="D19" i="24"/>
  <c r="D20" i="24"/>
  <c r="D21" i="24"/>
  <c r="D22" i="24"/>
  <c r="D23" i="24"/>
  <c r="D13" i="16"/>
  <c r="D14" i="16"/>
  <c r="D15" i="16"/>
  <c r="D16" i="16"/>
  <c r="D17" i="16"/>
  <c r="D18" i="16"/>
  <c r="D19" i="16"/>
  <c r="D20" i="16"/>
  <c r="D21" i="16"/>
  <c r="D22" i="16"/>
  <c r="D23" i="16"/>
  <c r="D12" i="16"/>
  <c r="D13" i="17"/>
  <c r="D14" i="17"/>
  <c r="D15" i="17"/>
  <c r="D16" i="17"/>
  <c r="D17" i="17"/>
  <c r="D18" i="17"/>
  <c r="D19" i="17"/>
  <c r="D20" i="17"/>
  <c r="D21" i="17"/>
  <c r="D22" i="17"/>
  <c r="D23" i="17"/>
  <c r="D12" i="17"/>
  <c r="D13" i="18"/>
  <c r="D14" i="18"/>
  <c r="D15" i="18"/>
  <c r="D16" i="18"/>
  <c r="D17" i="18"/>
  <c r="D18" i="18"/>
  <c r="D19" i="18"/>
  <c r="D20" i="18"/>
  <c r="D21" i="18"/>
  <c r="D22" i="18"/>
  <c r="D23" i="18"/>
  <c r="D12" i="18"/>
  <c r="D13" i="19"/>
  <c r="D14" i="19"/>
  <c r="D15" i="19"/>
  <c r="D16" i="19"/>
  <c r="D17" i="19"/>
  <c r="D18" i="19"/>
  <c r="D19" i="19"/>
  <c r="D20" i="19"/>
  <c r="D21" i="19"/>
  <c r="D22" i="19"/>
  <c r="D23" i="19"/>
  <c r="D12" i="19"/>
  <c r="D13" i="20"/>
  <c r="D14" i="20"/>
  <c r="D15" i="20"/>
  <c r="D16" i="20"/>
  <c r="D17" i="20"/>
  <c r="D18" i="20"/>
  <c r="D19" i="20"/>
  <c r="D20" i="20"/>
  <c r="D21" i="20"/>
  <c r="D22" i="20"/>
  <c r="D23" i="20"/>
  <c r="D12" i="20"/>
  <c r="D13" i="21"/>
  <c r="D14" i="21"/>
  <c r="D15" i="21"/>
  <c r="D16" i="21"/>
  <c r="D17" i="21"/>
  <c r="D18" i="21"/>
  <c r="D19" i="21"/>
  <c r="D20" i="21"/>
  <c r="D21" i="21"/>
  <c r="D22" i="21"/>
  <c r="D23" i="21"/>
  <c r="D12" i="21"/>
  <c r="D13" i="22"/>
  <c r="D14" i="22"/>
  <c r="D15" i="22"/>
  <c r="D16" i="22"/>
  <c r="D17" i="22"/>
  <c r="D18" i="22"/>
  <c r="D19" i="22"/>
  <c r="D20" i="22"/>
  <c r="D21" i="22"/>
  <c r="D22" i="22"/>
  <c r="D23" i="22"/>
  <c r="D12" i="22"/>
  <c r="D13" i="23"/>
  <c r="D14" i="23"/>
  <c r="D15" i="23"/>
  <c r="D16" i="23"/>
  <c r="D17" i="23"/>
  <c r="D18" i="23"/>
  <c r="D19" i="23"/>
  <c r="D20" i="23"/>
  <c r="D21" i="23"/>
  <c r="D22" i="23"/>
  <c r="D23" i="23"/>
  <c r="D12" i="23"/>
  <c r="B25" i="23"/>
  <c r="B24" i="23"/>
  <c r="D13" i="1"/>
  <c r="D14" i="1"/>
  <c r="D15" i="1"/>
  <c r="D16" i="1"/>
  <c r="D17" i="1"/>
  <c r="D18" i="1"/>
  <c r="D19" i="1"/>
  <c r="D20" i="1"/>
  <c r="D21" i="1"/>
  <c r="D22" i="1"/>
  <c r="D23" i="1"/>
  <c r="D12" i="1"/>
  <c r="C2" i="1"/>
  <c r="C4" i="1"/>
  <c r="C4" i="23" l="1"/>
  <c r="C4" i="22"/>
  <c r="C25" i="1" l="1"/>
  <c r="C6" i="13" l="1"/>
  <c r="D15" i="14"/>
  <c r="D12" i="14" l="1"/>
  <c r="D7" i="14"/>
  <c r="D9" i="14"/>
  <c r="C25" i="24"/>
  <c r="C15" i="13" s="1"/>
  <c r="C25" i="16"/>
  <c r="C14" i="13" s="1"/>
  <c r="B25" i="16"/>
  <c r="B14" i="13" s="1"/>
  <c r="D14" i="13" s="1"/>
  <c r="C25" i="17"/>
  <c r="C13" i="13" s="1"/>
  <c r="C25" i="18"/>
  <c r="C12" i="13" s="1"/>
  <c r="B25" i="18"/>
  <c r="B12" i="13" s="1"/>
  <c r="D12" i="13" s="1"/>
  <c r="C25" i="19"/>
  <c r="C11" i="13" s="1"/>
  <c r="C25" i="20"/>
  <c r="C10" i="13" s="1"/>
  <c r="B25" i="20"/>
  <c r="B10" i="13" s="1"/>
  <c r="D10" i="13" s="1"/>
  <c r="C25" i="21"/>
  <c r="C9" i="13" s="1"/>
  <c r="C25" i="22"/>
  <c r="C8" i="13" s="1"/>
  <c r="C25" i="23"/>
  <c r="C7" i="13" s="1"/>
  <c r="B3" i="14"/>
  <c r="C4" i="24"/>
  <c r="C4" i="16"/>
  <c r="C4" i="17"/>
  <c r="C4" i="18"/>
  <c r="C4" i="19"/>
  <c r="C4" i="20"/>
  <c r="C4" i="21"/>
  <c r="B18" i="14" l="1"/>
  <c r="D18" i="14"/>
  <c r="B19" i="14"/>
  <c r="B25" i="21"/>
  <c r="B9" i="13" s="1"/>
  <c r="D9" i="13" s="1"/>
  <c r="B25" i="19"/>
  <c r="B11" i="13" s="1"/>
  <c r="D11" i="13" s="1"/>
  <c r="B25" i="17"/>
  <c r="B13" i="13" s="1"/>
  <c r="D13" i="13" s="1"/>
  <c r="D25" i="16"/>
  <c r="B24" i="16"/>
  <c r="B25" i="24"/>
  <c r="D25" i="24"/>
  <c r="B24" i="24"/>
  <c r="D25" i="17"/>
  <c r="B24" i="17"/>
  <c r="D25" i="18"/>
  <c r="B24" i="18"/>
  <c r="D25" i="19"/>
  <c r="B24" i="19"/>
  <c r="D25" i="20"/>
  <c r="B24" i="20"/>
  <c r="D25" i="21"/>
  <c r="B24" i="21"/>
  <c r="B25" i="22"/>
  <c r="B8" i="13" s="1"/>
  <c r="D8" i="13" s="1"/>
  <c r="D25" i="22"/>
  <c r="B24" i="22"/>
  <c r="B7" i="13"/>
  <c r="D7" i="13" s="1"/>
  <c r="D25" i="23"/>
  <c r="B25" i="1"/>
  <c r="B6" i="13" s="1"/>
  <c r="C2" i="24"/>
  <c r="C2" i="16"/>
  <c r="C2" i="17"/>
  <c r="C2" i="18"/>
  <c r="C2" i="19"/>
  <c r="C2" i="20"/>
  <c r="C2" i="21"/>
  <c r="C2" i="22"/>
  <c r="C2" i="23"/>
  <c r="B2" i="14"/>
  <c r="B2" i="13"/>
  <c r="B15" i="13" l="1"/>
  <c r="D15" i="13" s="1"/>
  <c r="C19" i="14"/>
  <c r="D6" i="13"/>
  <c r="A15" i="13"/>
  <c r="A14" i="13"/>
  <c r="A13" i="13"/>
  <c r="A12" i="13"/>
  <c r="A11" i="13"/>
  <c r="A10" i="13"/>
  <c r="A9" i="13"/>
  <c r="A8" i="13"/>
  <c r="A7" i="13"/>
  <c r="A6" i="13"/>
  <c r="D19" i="14" l="1"/>
  <c r="B24" i="1"/>
  <c r="D25" i="1"/>
  <c r="C16" i="13"/>
  <c r="B16" i="13" l="1"/>
  <c r="D17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Viquez Romero</author>
  </authors>
  <commentList>
    <comment ref="E11" authorId="0" shapeId="0" xr:uid="{764A247F-46E5-491D-BFAB-9BEB08559C7C}">
      <text>
        <r>
          <rPr>
            <b/>
            <sz val="9"/>
            <color indexed="81"/>
            <rFont val="Tahoma"/>
            <charset val="1"/>
          </rPr>
          <t>Daniel Viquez Romero:</t>
        </r>
        <r>
          <rPr>
            <sz val="9"/>
            <color indexed="81"/>
            <rFont val="Tahoma"/>
            <charset val="1"/>
          </rPr>
          <t xml:space="preserve">
Indicar acciones puntuales que hayan incrementado o disminuido el consumo en ese mes en particular.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Viquez Romero</author>
  </authors>
  <commentList>
    <comment ref="E11" authorId="0" shapeId="0" xr:uid="{F434E9AA-2C39-4619-9AFF-F86E549B21A4}">
      <text>
        <r>
          <rPr>
            <b/>
            <sz val="9"/>
            <color indexed="81"/>
            <rFont val="Tahoma"/>
            <charset val="1"/>
          </rPr>
          <t>Daniel Viquez Romero:</t>
        </r>
        <r>
          <rPr>
            <sz val="9"/>
            <color indexed="81"/>
            <rFont val="Tahoma"/>
            <charset val="1"/>
          </rPr>
          <t xml:space="preserve">
Indicar acciones puntuales que hayan incrementado o disminuido el consumo en ese mes en particular.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Viquez Romero</author>
  </authors>
  <commentList>
    <comment ref="E11" authorId="0" shapeId="0" xr:uid="{C5C0BED7-348D-4C83-9D8B-0F1D1793E06D}">
      <text>
        <r>
          <rPr>
            <b/>
            <sz val="9"/>
            <color indexed="81"/>
            <rFont val="Tahoma"/>
            <charset val="1"/>
          </rPr>
          <t>Daniel Viquez Romero:</t>
        </r>
        <r>
          <rPr>
            <sz val="9"/>
            <color indexed="81"/>
            <rFont val="Tahoma"/>
            <charset val="1"/>
          </rPr>
          <t xml:space="preserve">
Indicar acciones puntuales que hayan incrementado o disminuido el consumo en ese mes en particular.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Viquez Romero</author>
  </authors>
  <commentList>
    <comment ref="E11" authorId="0" shapeId="0" xr:uid="{4D13B4C6-BC15-4FC2-A718-25DC574A1BA3}">
      <text>
        <r>
          <rPr>
            <b/>
            <sz val="9"/>
            <color indexed="81"/>
            <rFont val="Tahoma"/>
            <charset val="1"/>
          </rPr>
          <t>Daniel Viquez Romero:</t>
        </r>
        <r>
          <rPr>
            <sz val="9"/>
            <color indexed="81"/>
            <rFont val="Tahoma"/>
            <charset val="1"/>
          </rPr>
          <t xml:space="preserve">
Indicar acciones puntuales que hayan incrementado o disminuido el consumo en ese mes en particular.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Viquez Romero</author>
  </authors>
  <commentList>
    <comment ref="E11" authorId="0" shapeId="0" xr:uid="{DBC0313C-2FB5-4AA2-B182-EE3A52593F28}">
      <text>
        <r>
          <rPr>
            <b/>
            <sz val="9"/>
            <color indexed="81"/>
            <rFont val="Tahoma"/>
            <charset val="1"/>
          </rPr>
          <t>Daniel Viquez Romero:</t>
        </r>
        <r>
          <rPr>
            <sz val="9"/>
            <color indexed="81"/>
            <rFont val="Tahoma"/>
            <charset val="1"/>
          </rPr>
          <t xml:space="preserve">
Indicar acciones puntuales que hayan incrementado o disminuido el consumo en ese mes en particular.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Viquez Romero</author>
  </authors>
  <commentList>
    <comment ref="E11" authorId="0" shapeId="0" xr:uid="{AA94E673-56EE-449A-A672-D8110BA06B96}">
      <text>
        <r>
          <rPr>
            <b/>
            <sz val="9"/>
            <color indexed="81"/>
            <rFont val="Tahoma"/>
            <charset val="1"/>
          </rPr>
          <t>Daniel Viquez Romero:</t>
        </r>
        <r>
          <rPr>
            <sz val="9"/>
            <color indexed="81"/>
            <rFont val="Tahoma"/>
            <charset val="1"/>
          </rPr>
          <t xml:space="preserve">
Indicar acciones puntuales que hayan incrementado o disminuido el consumo en ese mes en particular.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Viquez Romero</author>
  </authors>
  <commentList>
    <comment ref="E11" authorId="0" shapeId="0" xr:uid="{F35DDF47-597A-4E4F-A344-0ED337A79ED8}">
      <text>
        <r>
          <rPr>
            <b/>
            <sz val="9"/>
            <color indexed="81"/>
            <rFont val="Tahoma"/>
            <charset val="1"/>
          </rPr>
          <t>Daniel Viquez Romero:</t>
        </r>
        <r>
          <rPr>
            <sz val="9"/>
            <color indexed="81"/>
            <rFont val="Tahoma"/>
            <charset val="1"/>
          </rPr>
          <t xml:space="preserve">
Indicar acciones puntuales que hayan incrementado o disminuido el consumo en ese mes en particular.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Viquez Romero</author>
  </authors>
  <commentList>
    <comment ref="E11" authorId="0" shapeId="0" xr:uid="{B90DE5FF-9B65-4F1F-985E-9CDE7DCB3D81}">
      <text>
        <r>
          <rPr>
            <b/>
            <sz val="9"/>
            <color indexed="81"/>
            <rFont val="Tahoma"/>
            <charset val="1"/>
          </rPr>
          <t>Daniel Viquez Romero:</t>
        </r>
        <r>
          <rPr>
            <sz val="9"/>
            <color indexed="81"/>
            <rFont val="Tahoma"/>
            <charset val="1"/>
          </rPr>
          <t xml:space="preserve">
Indicar acciones puntuales que hayan incrementado o disminuido el consumo en ese mes en particular.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Viquez Romero</author>
  </authors>
  <commentList>
    <comment ref="E11" authorId="0" shapeId="0" xr:uid="{7F578360-82BC-4160-8F3F-429FABD779D2}">
      <text>
        <r>
          <rPr>
            <b/>
            <sz val="9"/>
            <color indexed="81"/>
            <rFont val="Tahoma"/>
            <charset val="1"/>
          </rPr>
          <t>Daniel Viquez Romero:</t>
        </r>
        <r>
          <rPr>
            <sz val="9"/>
            <color indexed="81"/>
            <rFont val="Tahoma"/>
            <charset val="1"/>
          </rPr>
          <t xml:space="preserve">
Indicar acciones puntuales que hayan incrementado o disminuido el consumo en ese mes en particular.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Viquez Romero</author>
  </authors>
  <commentList>
    <comment ref="E11" authorId="0" shapeId="0" xr:uid="{4B8F5CE0-21A7-409F-81EE-5490B2F9C72D}">
      <text>
        <r>
          <rPr>
            <b/>
            <sz val="9"/>
            <color indexed="81"/>
            <rFont val="Tahoma"/>
            <charset val="1"/>
          </rPr>
          <t>Daniel Viquez Romero:</t>
        </r>
        <r>
          <rPr>
            <sz val="9"/>
            <color indexed="81"/>
            <rFont val="Tahoma"/>
            <charset val="1"/>
          </rPr>
          <t xml:space="preserve">
Indicar acciones puntuales que hayan incrementado o disminuido el consumo en ese mes en particular.</t>
        </r>
      </text>
    </comment>
  </commentList>
</comments>
</file>

<file path=xl/sharedStrings.xml><?xml version="1.0" encoding="utf-8"?>
<sst xmlns="http://schemas.openxmlformats.org/spreadsheetml/2006/main" count="301" uniqueCount="43">
  <si>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</si>
  <si>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</si>
  <si>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</si>
  <si>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</si>
  <si>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</si>
  <si>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</si>
  <si>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</si>
  <si>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</si>
  <si>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</si>
  <si>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</si>
  <si>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</si>
  <si>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</si>
  <si>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</si>
  <si>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Totales</t>
  </si>
  <si>
    <t>INSTITUCION:</t>
  </si>
  <si>
    <t>FECHA DE ACTUALIZACIÓN:</t>
  </si>
  <si>
    <t xml:space="preserve">ENCARGADO DE REGISTRO: </t>
  </si>
  <si>
    <t>Edificio/ Dependencia</t>
  </si>
  <si>
    <t>TOTAL</t>
  </si>
  <si>
    <t>Institución:</t>
  </si>
  <si>
    <t>Número de edificios:</t>
  </si>
  <si>
    <t>Responsable institucional:</t>
  </si>
  <si>
    <t>Dependencia:</t>
  </si>
  <si>
    <t>Responsable de registro:</t>
  </si>
  <si>
    <t>Teléfono:</t>
  </si>
  <si>
    <t>Correo electrónico:</t>
  </si>
  <si>
    <t>Año al que corresponde el reporte:</t>
  </si>
  <si>
    <t>EDIFICIO/DEPENDENCIA:</t>
  </si>
  <si>
    <t>AÑO DEL REPORTE:</t>
  </si>
  <si>
    <t>Número de Empleados</t>
  </si>
  <si>
    <t>Cantidad de resmas consumidas</t>
  </si>
  <si>
    <t>Consumo de papel por empleado (hojas/empleado/mes)</t>
  </si>
  <si>
    <t>PERÍODO REPORTADO:</t>
  </si>
  <si>
    <t>Número de Funcionarios</t>
  </si>
  <si>
    <t>Consumo de papel (resmas/mes)</t>
  </si>
  <si>
    <t>INSTITUCIÓN:</t>
  </si>
  <si>
    <t>PROMEDIO</t>
  </si>
  <si>
    <t>Promedio</t>
  </si>
  <si>
    <t>Total</t>
  </si>
  <si>
    <t>---</t>
  </si>
  <si>
    <t>Consumo de papel por funcionario (hojas/funcionario/mes)</t>
  </si>
  <si>
    <t>Consumo de papel (hojas/funcionario)</t>
  </si>
  <si>
    <t>Observaciones causales de consumo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</si>
</sst>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0" tint="-0.14999847407452621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5" fillId="0" borderId="0" xfId="0" applyFont="1" applyFill="1"/>
    <xf numFmtId="0" fontId="6" fillId="0" borderId="0" xfId="0" applyFont="1"/>
    <xf numFmtId="0" fontId="4" fillId="0" borderId="0" xfId="0" applyFont="1" applyFill="1"/>
    <xf numFmtId="0" fontId="7" fillId="0" borderId="0" xfId="0" applyFont="1" applyFill="1" applyAlignment="1"/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0" fillId="2" borderId="8" xfId="0" applyFill="1" applyBorder="1"/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 wrapText="1"/>
    </xf>
    <xf numFmtId="0" fontId="0" fillId="2" borderId="5" xfId="0" applyFill="1" applyBorder="1"/>
    <xf numFmtId="164" fontId="0" fillId="2" borderId="7" xfId="0" applyNumberFormat="1" applyFill="1" applyBorder="1" applyAlignment="1">
      <alignment horizontal="center"/>
    </xf>
    <xf numFmtId="2" fontId="0" fillId="2" borderId="0" xfId="0" applyNumberFormat="1" applyFill="1"/>
    <xf numFmtId="2" fontId="0" fillId="2" borderId="0" xfId="0" applyNumberFormat="1" applyFill="1" applyAlignment="1">
      <alignment horizontal="center"/>
    </xf>
    <xf numFmtId="2" fontId="0" fillId="2" borderId="0" xfId="0" applyNumberFormat="1" applyFont="1" applyFill="1" applyBorder="1" applyAlignment="1"/>
    <xf numFmtId="0" fontId="0" fillId="2" borderId="2" xfId="0" applyFont="1" applyFill="1" applyBorder="1" applyAlignment="1" applyProtection="1">
      <alignment horizontal="left"/>
      <protection locked="0"/>
    </xf>
    <xf numFmtId="0" fontId="0" fillId="2" borderId="22" xfId="0" applyFill="1" applyBorder="1"/>
    <xf numFmtId="0" fontId="1" fillId="3" borderId="5" xfId="0" applyFont="1" applyFill="1" applyBorder="1"/>
    <xf numFmtId="0" fontId="1" fillId="3" borderId="6" xfId="0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2" fontId="1" fillId="3" borderId="7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 applyAlignment="1">
      <alignment horizontal="center"/>
    </xf>
    <xf numFmtId="164" fontId="1" fillId="3" borderId="11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164" fontId="1" fillId="3" borderId="6" xfId="0" quotePrefix="1" applyNumberFormat="1" applyFont="1" applyFill="1" applyBorder="1" applyAlignment="1">
      <alignment horizontal="center"/>
    </xf>
    <xf numFmtId="0" fontId="0" fillId="2" borderId="2" xfId="0" applyFont="1" applyFill="1" applyBorder="1" applyAlignment="1" applyProtection="1">
      <alignment horizontal="left"/>
      <protection locked="0"/>
    </xf>
    <xf numFmtId="164" fontId="11" fillId="2" borderId="7" xfId="0" applyNumberFormat="1" applyFont="1" applyFill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0" xfId="0" applyNumberFormat="1" applyFill="1" applyProtection="1"/>
    <xf numFmtId="2" fontId="1" fillId="2" borderId="0" xfId="0" applyNumberFormat="1" applyFont="1" applyFill="1" applyAlignment="1" applyProtection="1">
      <alignment horizontal="right"/>
    </xf>
    <xf numFmtId="2" fontId="3" fillId="6" borderId="4" xfId="0" applyNumberFormat="1" applyFont="1" applyFill="1" applyBorder="1" applyAlignment="1" applyProtection="1">
      <alignment horizontal="center" wrapText="1"/>
    </xf>
    <xf numFmtId="2" fontId="3" fillId="6" borderId="18" xfId="0" applyNumberFormat="1" applyFont="1" applyFill="1" applyBorder="1" applyAlignment="1" applyProtection="1">
      <alignment horizontal="center" wrapText="1"/>
    </xf>
    <xf numFmtId="2" fontId="2" fillId="5" borderId="13" xfId="0" applyNumberFormat="1" applyFont="1" applyFill="1" applyBorder="1" applyAlignment="1" applyProtection="1">
      <alignment horizontal="left" wrapText="1"/>
    </xf>
    <xf numFmtId="164" fontId="2" fillId="5" borderId="13" xfId="0" applyNumberFormat="1" applyFont="1" applyFill="1" applyBorder="1" applyAlignment="1" applyProtection="1">
      <alignment horizontal="center" wrapText="1"/>
    </xf>
    <xf numFmtId="1" fontId="2" fillId="5" borderId="21" xfId="0" applyNumberFormat="1" applyFont="1" applyFill="1" applyBorder="1" applyAlignment="1" applyProtection="1">
      <alignment horizontal="center" wrapText="1"/>
    </xf>
    <xf numFmtId="1" fontId="2" fillId="5" borderId="14" xfId="0" applyNumberFormat="1" applyFont="1" applyFill="1" applyBorder="1" applyAlignment="1" applyProtection="1">
      <alignment horizontal="center" wrapText="1"/>
    </xf>
    <xf numFmtId="2" fontId="2" fillId="5" borderId="1" xfId="0" applyNumberFormat="1" applyFont="1" applyFill="1" applyBorder="1" applyAlignment="1" applyProtection="1">
      <alignment horizontal="left" wrapText="1"/>
    </xf>
    <xf numFmtId="1" fontId="2" fillId="5" borderId="9" xfId="0" applyNumberFormat="1" applyFont="1" applyFill="1" applyBorder="1" applyAlignment="1" applyProtection="1">
      <alignment horizontal="center" wrapText="1"/>
    </xf>
    <xf numFmtId="2" fontId="2" fillId="5" borderId="19" xfId="0" applyNumberFormat="1" applyFont="1" applyFill="1" applyBorder="1" applyAlignment="1" applyProtection="1">
      <alignment horizontal="left" wrapText="1"/>
    </xf>
    <xf numFmtId="164" fontId="2" fillId="5" borderId="19" xfId="0" applyNumberFormat="1" applyFont="1" applyFill="1" applyBorder="1" applyAlignment="1" applyProtection="1">
      <alignment horizontal="center" wrapText="1"/>
    </xf>
    <xf numFmtId="1" fontId="2" fillId="5" borderId="20" xfId="0" applyNumberFormat="1" applyFont="1" applyFill="1" applyBorder="1" applyAlignment="1" applyProtection="1">
      <alignment horizontal="center" wrapText="1"/>
    </xf>
    <xf numFmtId="2" fontId="3" fillId="7" borderId="5" xfId="0" applyNumberFormat="1" applyFont="1" applyFill="1" applyBorder="1" applyAlignment="1" applyProtection="1">
      <alignment horizontal="center" wrapText="1"/>
    </xf>
    <xf numFmtId="164" fontId="3" fillId="7" borderId="6" xfId="0" applyNumberFormat="1" applyFont="1" applyFill="1" applyBorder="1" applyAlignment="1" applyProtection="1">
      <alignment horizontal="center"/>
    </xf>
    <xf numFmtId="1" fontId="3" fillId="7" borderId="6" xfId="0" applyNumberFormat="1" applyFont="1" applyFill="1" applyBorder="1" applyAlignment="1" applyProtection="1">
      <alignment horizontal="center"/>
    </xf>
    <xf numFmtId="1" fontId="3" fillId="7" borderId="6" xfId="0" quotePrefix="1" applyNumberFormat="1" applyFont="1" applyFill="1" applyBorder="1" applyAlignment="1" applyProtection="1">
      <alignment horizontal="center"/>
    </xf>
    <xf numFmtId="2" fontId="3" fillId="7" borderId="10" xfId="0" applyNumberFormat="1" applyFont="1" applyFill="1" applyBorder="1" applyAlignment="1" applyProtection="1">
      <alignment horizontal="center" wrapText="1"/>
    </xf>
    <xf numFmtId="164" fontId="3" fillId="7" borderId="11" xfId="0" quotePrefix="1" applyNumberFormat="1" applyFont="1" applyFill="1" applyBorder="1" applyAlignment="1" applyProtection="1">
      <alignment horizontal="center"/>
    </xf>
    <xf numFmtId="1" fontId="3" fillId="7" borderId="11" xfId="0" quotePrefix="1" applyNumberFormat="1" applyFont="1" applyFill="1" applyBorder="1" applyAlignment="1" applyProtection="1">
      <alignment horizontal="center"/>
    </xf>
    <xf numFmtId="0" fontId="0" fillId="2" borderId="0" xfId="0" applyFill="1" applyProtection="1"/>
    <xf numFmtId="0" fontId="1" fillId="2" borderId="0" xfId="0" applyFont="1" applyFill="1" applyAlignment="1" applyProtection="1">
      <alignment horizontal="right"/>
    </xf>
    <xf numFmtId="0" fontId="1" fillId="4" borderId="15" xfId="0" applyFont="1" applyFill="1" applyBorder="1" applyAlignment="1" applyProtection="1">
      <alignment horizontal="center"/>
    </xf>
    <xf numFmtId="0" fontId="1" fillId="4" borderId="16" xfId="0" applyFont="1" applyFill="1" applyBorder="1" applyAlignment="1" applyProtection="1">
      <alignment horizontal="center" wrapText="1"/>
    </xf>
    <xf numFmtId="0" fontId="1" fillId="4" borderId="17" xfId="0" applyFont="1" applyFill="1" applyBorder="1" applyAlignment="1" applyProtection="1">
      <alignment horizontal="center" wrapText="1"/>
    </xf>
    <xf numFmtId="0" fontId="0" fillId="2" borderId="23" xfId="0" applyFill="1" applyBorder="1" applyProtection="1"/>
    <xf numFmtId="2" fontId="0" fillId="2" borderId="13" xfId="0" applyNumberFormat="1" applyFill="1" applyBorder="1" applyAlignment="1" applyProtection="1">
      <alignment horizontal="center"/>
    </xf>
    <xf numFmtId="0" fontId="0" fillId="2" borderId="8" xfId="0" applyFill="1" applyBorder="1" applyProtection="1"/>
    <xf numFmtId="2" fontId="0" fillId="2" borderId="1" xfId="0" applyNumberFormat="1" applyFill="1" applyBorder="1" applyAlignment="1" applyProtection="1">
      <alignment horizontal="center"/>
    </xf>
    <xf numFmtId="0" fontId="0" fillId="2" borderId="22" xfId="0" applyFill="1" applyBorder="1" applyProtection="1"/>
    <xf numFmtId="2" fontId="0" fillId="2" borderId="19" xfId="0" applyNumberFormat="1" applyFill="1" applyBorder="1" applyAlignment="1" applyProtection="1">
      <alignment horizontal="center"/>
    </xf>
    <xf numFmtId="0" fontId="1" fillId="3" borderId="5" xfId="0" applyFont="1" applyFill="1" applyBorder="1" applyProtection="1"/>
    <xf numFmtId="0" fontId="1" fillId="3" borderId="6" xfId="0" applyFont="1" applyFill="1" applyBorder="1" applyAlignment="1" applyProtection="1">
      <alignment horizontal="center"/>
    </xf>
    <xf numFmtId="0" fontId="1" fillId="3" borderId="6" xfId="0" quotePrefix="1" applyFont="1" applyFill="1" applyBorder="1" applyAlignment="1" applyProtection="1">
      <alignment horizontal="center"/>
    </xf>
    <xf numFmtId="2" fontId="1" fillId="3" borderId="6" xfId="0" quotePrefix="1" applyNumberFormat="1" applyFont="1" applyFill="1" applyBorder="1" applyAlignment="1" applyProtection="1">
      <alignment horizontal="center"/>
    </xf>
    <xf numFmtId="0" fontId="1" fillId="3" borderId="10" xfId="0" applyFont="1" applyFill="1" applyBorder="1" applyProtection="1"/>
    <xf numFmtId="0" fontId="1" fillId="3" borderId="11" xfId="0" applyFont="1" applyFill="1" applyBorder="1" applyAlignment="1" applyProtection="1">
      <alignment horizontal="center"/>
    </xf>
    <xf numFmtId="2" fontId="1" fillId="3" borderId="11" xfId="0" applyNumberFormat="1" applyFont="1" applyFill="1" applyBorder="1" applyAlignment="1" applyProtection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11" fillId="2" borderId="6" xfId="0" applyNumberFormat="1" applyFont="1" applyFill="1" applyBorder="1" applyAlignment="1" applyProtection="1">
      <alignment horizontal="center"/>
      <protection locked="0"/>
    </xf>
    <xf numFmtId="1" fontId="11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center"/>
    </xf>
    <xf numFmtId="0" fontId="10" fillId="0" borderId="0" xfId="0" applyFont="1" applyBorder="1" applyAlignment="1">
      <alignment horizontal="left"/>
    </xf>
    <xf numFmtId="0" fontId="9" fillId="0" borderId="2" xfId="0" applyFont="1" applyBorder="1" applyAlignment="1" applyProtection="1">
      <alignment horizontal="left"/>
      <protection locked="0"/>
    </xf>
    <xf numFmtId="1" fontId="9" fillId="0" borderId="2" xfId="0" applyNumberFormat="1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/>
      <protection locked="0"/>
    </xf>
    <xf numFmtId="1" fontId="9" fillId="0" borderId="3" xfId="0" applyNumberFormat="1" applyFont="1" applyBorder="1" applyAlignment="1" applyProtection="1">
      <alignment horizontal="left"/>
      <protection locked="0"/>
    </xf>
    <xf numFmtId="0" fontId="1" fillId="2" borderId="0" xfId="0" applyFont="1" applyFill="1" applyAlignment="1">
      <alignment horizontal="right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3" fillId="0" borderId="0" xfId="0" applyFont="1" applyAlignment="1">
      <alignment horizontal="right"/>
    </xf>
    <xf numFmtId="0" fontId="8" fillId="2" borderId="2" xfId="0" applyFont="1" applyFill="1" applyBorder="1" applyAlignment="1" applyProtection="1">
      <alignment horizontal="left"/>
      <protection locked="0"/>
    </xf>
    <xf numFmtId="17" fontId="0" fillId="2" borderId="2" xfId="0" applyNumberFormat="1" applyFill="1" applyBorder="1" applyAlignment="1" applyProtection="1">
      <alignment horizontal="left"/>
      <protection locked="0"/>
    </xf>
    <xf numFmtId="14" fontId="0" fillId="2" borderId="2" xfId="0" applyNumberFormat="1" applyFont="1" applyFill="1" applyBorder="1" applyAlignment="1" applyProtection="1">
      <alignment horizontal="left"/>
      <protection locked="0"/>
    </xf>
    <xf numFmtId="17" fontId="0" fillId="2" borderId="2" xfId="0" applyNumberFormat="1" applyFont="1" applyFill="1" applyBorder="1" applyAlignment="1" applyProtection="1">
      <alignment horizontal="left"/>
      <protection locked="0"/>
    </xf>
    <xf numFmtId="0" fontId="9" fillId="2" borderId="2" xfId="0" applyNumberFormat="1" applyFont="1" applyFill="1" applyBorder="1" applyAlignment="1" applyProtection="1">
      <alignment horizontal="left"/>
    </xf>
    <xf numFmtId="2" fontId="9" fillId="2" borderId="3" xfId="0" applyNumberFormat="1" applyFont="1" applyFill="1" applyBorder="1" applyAlignment="1" applyProtection="1">
      <alignment horizontal="left"/>
      <protection locked="0"/>
    </xf>
    <xf numFmtId="2" fontId="0" fillId="2" borderId="2" xfId="0" applyNumberFormat="1" applyFont="1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Consumo de papel (hojas/funcionario/mes)</a:t>
            </a:r>
            <a:endParaRPr lang="es-ES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7425392520022396E-2"/>
          <c:y val="0.17122569985158539"/>
          <c:w val="0.89240626412700796"/>
          <c:h val="0.597590858245783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1'!$A$12:$A$23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1'!$D$12:$D$23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73-4220-8673-399871A02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498752"/>
        <c:axId val="67500288"/>
      </c:barChart>
      <c:catAx>
        <c:axId val="67498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67500288"/>
        <c:crosses val="autoZero"/>
        <c:auto val="1"/>
        <c:lblAlgn val="ctr"/>
        <c:lblOffset val="100"/>
        <c:noMultiLvlLbl val="0"/>
      </c:catAx>
      <c:valAx>
        <c:axId val="6750028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67498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Consumo de papel (resmas/mes)</a:t>
            </a:r>
            <a:endParaRPr lang="es-ES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2849536665059712E-2"/>
          <c:y val="0.17122569985158539"/>
          <c:w val="0.86841316264038471"/>
          <c:h val="0.597590858245783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5'!$A$12:$A$23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5'!$B$12:$B$23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2EC6-4097-9188-23AAF8F3D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383360"/>
        <c:axId val="76384896"/>
      </c:barChart>
      <c:catAx>
        <c:axId val="76383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76384896"/>
        <c:crosses val="autoZero"/>
        <c:auto val="1"/>
        <c:lblAlgn val="ctr"/>
        <c:lblOffset val="100"/>
        <c:noMultiLvlLbl val="0"/>
      </c:catAx>
      <c:valAx>
        <c:axId val="76384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76383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Consumo de papel (hojas/funcionario/mes)</a:t>
            </a:r>
            <a:endParaRPr lang="es-ES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7425392520022396E-2"/>
          <c:y val="0.17122569985158539"/>
          <c:w val="0.89240626412700763"/>
          <c:h val="0.597590858245783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6'!$A$12:$A$23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6'!$D$12:$D$23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79-45B3-B44C-66540F0C0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58624"/>
        <c:axId val="76460416"/>
      </c:barChart>
      <c:catAx>
        <c:axId val="76458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76460416"/>
        <c:crosses val="autoZero"/>
        <c:auto val="1"/>
        <c:lblAlgn val="ctr"/>
        <c:lblOffset val="100"/>
        <c:noMultiLvlLbl val="0"/>
      </c:catAx>
      <c:valAx>
        <c:axId val="7646041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76458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Consumo de papel (resmas/mes)</a:t>
            </a:r>
            <a:endParaRPr lang="es-ES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2849536665059712E-2"/>
          <c:y val="0.17122569985158539"/>
          <c:w val="0.86841316264038471"/>
          <c:h val="0.597590858245783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6'!$A$12:$A$23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6'!$B$12:$B$23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CC19-432B-82A7-7B0ABBD42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84608"/>
        <c:axId val="76486144"/>
      </c:barChart>
      <c:catAx>
        <c:axId val="76484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76486144"/>
        <c:crosses val="autoZero"/>
        <c:auto val="1"/>
        <c:lblAlgn val="ctr"/>
        <c:lblOffset val="100"/>
        <c:noMultiLvlLbl val="0"/>
      </c:catAx>
      <c:valAx>
        <c:axId val="764861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76484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Consumo de papel (hojas/funcionario/mes)</a:t>
            </a:r>
            <a:endParaRPr lang="es-ES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7425392520022396E-2"/>
          <c:y val="0.17122569985158539"/>
          <c:w val="0.89240626412700763"/>
          <c:h val="0.597590858245783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7'!$A$12:$A$23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7'!$D$12:$D$23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42-40DB-A54C-83D933C26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43488"/>
        <c:axId val="76545024"/>
      </c:barChart>
      <c:catAx>
        <c:axId val="76543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76545024"/>
        <c:crosses val="autoZero"/>
        <c:auto val="1"/>
        <c:lblAlgn val="ctr"/>
        <c:lblOffset val="100"/>
        <c:noMultiLvlLbl val="0"/>
      </c:catAx>
      <c:valAx>
        <c:axId val="7654502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76543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Consumo de papel (resmas/mes)</a:t>
            </a:r>
            <a:endParaRPr lang="es-ES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2849536665059712E-2"/>
          <c:y val="0.17122569985158539"/>
          <c:w val="0.86841316264038471"/>
          <c:h val="0.597590858245783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7'!$A$12:$A$23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7'!$B$12:$B$23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CE0B-426A-8926-22AD1997D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642944"/>
        <c:axId val="76644736"/>
      </c:barChart>
      <c:catAx>
        <c:axId val="76642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76644736"/>
        <c:crosses val="autoZero"/>
        <c:auto val="1"/>
        <c:lblAlgn val="ctr"/>
        <c:lblOffset val="100"/>
        <c:noMultiLvlLbl val="0"/>
      </c:catAx>
      <c:valAx>
        <c:axId val="766447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76642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Consumo de papel (hojas/funcionario/mes)</a:t>
            </a:r>
            <a:endParaRPr lang="es-ES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7425392520022396E-2"/>
          <c:y val="0.17122569985158539"/>
          <c:w val="0.89240626412700763"/>
          <c:h val="0.597590858245783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8'!$A$12:$A$23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8'!$D$12:$D$23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F3-457D-B138-D63AA17AF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714368"/>
        <c:axId val="76715904"/>
      </c:barChart>
      <c:catAx>
        <c:axId val="76714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76715904"/>
        <c:crosses val="autoZero"/>
        <c:auto val="1"/>
        <c:lblAlgn val="ctr"/>
        <c:lblOffset val="100"/>
        <c:noMultiLvlLbl val="0"/>
      </c:catAx>
      <c:valAx>
        <c:axId val="7671590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76714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Consumo de papel (resmas/mes)</a:t>
            </a:r>
            <a:endParaRPr lang="es-ES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2849536665059712E-2"/>
          <c:y val="0.17122569985158539"/>
          <c:w val="0.86841316264038471"/>
          <c:h val="0.597590858245783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8'!$A$12:$A$23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8'!$B$12:$B$23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10FF-4C11-9AFD-DA5DF6F70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731904"/>
        <c:axId val="76733440"/>
      </c:barChart>
      <c:catAx>
        <c:axId val="7673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76733440"/>
        <c:crosses val="autoZero"/>
        <c:auto val="1"/>
        <c:lblAlgn val="ctr"/>
        <c:lblOffset val="100"/>
        <c:noMultiLvlLbl val="0"/>
      </c:catAx>
      <c:valAx>
        <c:axId val="767334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76731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Consumo de papel (hojas/funcionario/mes)</a:t>
            </a:r>
            <a:endParaRPr lang="es-ES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7425392520022396E-2"/>
          <c:y val="0.17122569985158539"/>
          <c:w val="0.89240626412700763"/>
          <c:h val="0.597590858245783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9'!$A$12:$A$23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9'!$D$12:$D$23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BD-4E1A-A019-C03DA4247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15360"/>
        <c:axId val="77009664"/>
      </c:barChart>
      <c:catAx>
        <c:axId val="76815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77009664"/>
        <c:crosses val="autoZero"/>
        <c:auto val="1"/>
        <c:lblAlgn val="ctr"/>
        <c:lblOffset val="100"/>
        <c:noMultiLvlLbl val="0"/>
      </c:catAx>
      <c:valAx>
        <c:axId val="7700966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76815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Consumo de papel (resmas/mes)</a:t>
            </a:r>
            <a:endParaRPr lang="es-ES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2849536665059712E-2"/>
          <c:y val="0.17122569985158539"/>
          <c:w val="0.86841316264038471"/>
          <c:h val="0.597590858245783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9'!$A$12:$A$23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9'!$B$12:$B$23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5434-482B-92DA-54D30486A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29760"/>
        <c:axId val="77031296"/>
      </c:barChart>
      <c:catAx>
        <c:axId val="77029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77031296"/>
        <c:crosses val="autoZero"/>
        <c:auto val="1"/>
        <c:lblAlgn val="ctr"/>
        <c:lblOffset val="100"/>
        <c:noMultiLvlLbl val="0"/>
      </c:catAx>
      <c:valAx>
        <c:axId val="770312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77029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Consumo de papel (hojas/funcionario/mes)</a:t>
            </a:r>
            <a:endParaRPr lang="es-ES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7425392520022396E-2"/>
          <c:y val="0.17122569985158539"/>
          <c:w val="0.8924062641270073"/>
          <c:h val="0.597590858245783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10'!$A$12:$A$23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10'!$D$12:$D$23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0-43DD-91FC-FF7E26BCE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363072"/>
        <c:axId val="77364608"/>
      </c:barChart>
      <c:catAx>
        <c:axId val="77363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77364608"/>
        <c:crosses val="autoZero"/>
        <c:auto val="1"/>
        <c:lblAlgn val="ctr"/>
        <c:lblOffset val="100"/>
        <c:noMultiLvlLbl val="0"/>
      </c:catAx>
      <c:valAx>
        <c:axId val="7736460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77363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Consumo de papel (resmas/mes)</a:t>
            </a:r>
            <a:endParaRPr lang="es-ES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2849536665059712E-2"/>
          <c:y val="0.17122569985158539"/>
          <c:w val="0.86841316264038471"/>
          <c:h val="0.597590858245783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1'!$A$12:$A$23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1'!$B$12:$B$23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92C3-44C8-9C18-CF3F2E900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47360"/>
        <c:axId val="67648896"/>
      </c:barChart>
      <c:catAx>
        <c:axId val="67647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67648896"/>
        <c:crosses val="autoZero"/>
        <c:auto val="1"/>
        <c:lblAlgn val="ctr"/>
        <c:lblOffset val="100"/>
        <c:noMultiLvlLbl val="0"/>
      </c:catAx>
      <c:valAx>
        <c:axId val="6764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67647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Consumo de papel (resmas/mes)</a:t>
            </a:r>
            <a:endParaRPr lang="es-ES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2849536665059712E-2"/>
          <c:y val="0.17122569985158539"/>
          <c:w val="0.86841316264038471"/>
          <c:h val="0.597590858245783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10'!$A$12:$A$23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10'!$B$12:$B$23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06A7-4812-8DC3-B31F34E2A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380608"/>
        <c:axId val="77529856"/>
      </c:barChart>
      <c:catAx>
        <c:axId val="77380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77529856"/>
        <c:crosses val="autoZero"/>
        <c:auto val="1"/>
        <c:lblAlgn val="ctr"/>
        <c:lblOffset val="100"/>
        <c:noMultiLvlLbl val="0"/>
      </c:catAx>
      <c:valAx>
        <c:axId val="775298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77380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600"/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'Reporte institucional_edificio'!$B$5</c:f>
              <c:strCache>
                <c:ptCount val="1"/>
                <c:pt idx="0">
                  <c:v>Consumo de papel (resmas/mes)</c:v>
                </c:pt>
              </c:strCache>
            </c:strRef>
          </c:tx>
          <c:invertIfNegative val="0"/>
          <c:cat>
            <c:multiLvlStrRef>
              <c:f>'Reporte institucional_edificio'!$A$6:$A$15</c:f>
            </c:multiLvlStrRef>
          </c:cat>
          <c:val>
            <c:numRef>
              <c:f>'Reporte institucional_edificio'!$B$6:$B$15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4-4218-B708-A6A400D0B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66720"/>
        <c:axId val="77568256"/>
      </c:barChart>
      <c:catAx>
        <c:axId val="77566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7568256"/>
        <c:crosses val="autoZero"/>
        <c:auto val="1"/>
        <c:lblAlgn val="ctr"/>
        <c:lblOffset val="100"/>
        <c:noMultiLvlLbl val="0"/>
      </c:catAx>
      <c:valAx>
        <c:axId val="77568256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775667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/>
              <a:t>Consumo de papel (hojas/funcionario/mes)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'Reporte institucional_edificio'!$D$5</c:f>
              <c:strCache>
                <c:ptCount val="1"/>
                <c:pt idx="0">
                  <c:v>Consumo de papel por funcionario (hojas/funcionario/mes)</c:v>
                </c:pt>
              </c:strCache>
            </c:strRef>
          </c:tx>
          <c:invertIfNegative val="0"/>
          <c:cat>
            <c:multiLvlStrRef>
              <c:f>'Reporte institucional_edificio'!$A$6:$A$15</c:f>
            </c:multiLvlStrRef>
          </c:cat>
          <c:val>
            <c:numRef>
              <c:f>'Reporte institucional_edificio'!$D$6:$D$15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10-411E-BD37-B393D062B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80544"/>
        <c:axId val="77586432"/>
      </c:barChart>
      <c:catAx>
        <c:axId val="77580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7586432"/>
        <c:crosses val="autoZero"/>
        <c:auto val="1"/>
        <c:lblAlgn val="ctr"/>
        <c:lblOffset val="100"/>
        <c:noMultiLvlLbl val="0"/>
      </c:catAx>
      <c:valAx>
        <c:axId val="77586432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775805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Consumo total de papel (resmas/mes)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'Reporte Institucional_mes'!$B$5</c:f>
              <c:strCache>
                <c:ptCount val="1"/>
                <c:pt idx="0">
                  <c:v>Consumo de papel (resmas/mes)</c:v>
                </c:pt>
              </c:strCache>
            </c:strRef>
          </c:tx>
          <c:invertIfNegative val="0"/>
          <c:cat>
            <c:strRef>
              <c:f>'Reporte Institucional_mes'!$A$6:$A$17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Institucional_mes'!$B$6:$B$17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6-4D85-85BA-BDDB652CF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799808"/>
        <c:axId val="77801344"/>
      </c:barChart>
      <c:catAx>
        <c:axId val="77799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77801344"/>
        <c:crosses val="autoZero"/>
        <c:auto val="1"/>
        <c:lblAlgn val="ctr"/>
        <c:lblOffset val="100"/>
        <c:noMultiLvlLbl val="0"/>
      </c:catAx>
      <c:valAx>
        <c:axId val="778013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77998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/>
              <a:t>Consumo de papel (hojas/funcionario/mes)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'Reporte Institucional_mes'!$D$5</c:f>
              <c:strCache>
                <c:ptCount val="1"/>
                <c:pt idx="0">
                  <c:v>Consumo de papel (hojas/funcionario)</c:v>
                </c:pt>
              </c:strCache>
            </c:strRef>
          </c:tx>
          <c:invertIfNegative val="0"/>
          <c:cat>
            <c:strRef>
              <c:f>'Reporte Institucional_mes'!$A$6:$A$17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Institucional_mes'!$D$6:$D$17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95-439D-A4A8-DFFE44B18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830016"/>
        <c:axId val="77831552"/>
      </c:barChart>
      <c:catAx>
        <c:axId val="77830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77831552"/>
        <c:crosses val="autoZero"/>
        <c:auto val="1"/>
        <c:lblAlgn val="ctr"/>
        <c:lblOffset val="100"/>
        <c:noMultiLvlLbl val="0"/>
      </c:catAx>
      <c:valAx>
        <c:axId val="778315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78300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Consumo de papel (hojas/funcionario/mes)</a:t>
            </a:r>
            <a:endParaRPr lang="es-ES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7425392520022396E-2"/>
          <c:y val="0.17122569985158539"/>
          <c:w val="0.89240626412700763"/>
          <c:h val="0.597590858245783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2'!$A$12:$A$23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2'!$D$12:$D$23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1A-4DB1-A180-7D4B277C9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61184"/>
        <c:axId val="70665344"/>
      </c:barChart>
      <c:catAx>
        <c:axId val="67661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70665344"/>
        <c:crosses val="autoZero"/>
        <c:auto val="1"/>
        <c:lblAlgn val="ctr"/>
        <c:lblOffset val="100"/>
        <c:noMultiLvlLbl val="0"/>
      </c:catAx>
      <c:valAx>
        <c:axId val="7066534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67661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Consumo de papel (resmas/mes)</a:t>
            </a:r>
            <a:endParaRPr lang="es-ES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2849536665059712E-2"/>
          <c:y val="0.17122569985158539"/>
          <c:w val="0.86841316264038471"/>
          <c:h val="0.597590858245783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2'!$A$12:$A$23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2'!$B$12:$B$23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550B-4F64-8615-722768615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681344"/>
        <c:axId val="70682880"/>
      </c:barChart>
      <c:catAx>
        <c:axId val="70681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70682880"/>
        <c:crosses val="autoZero"/>
        <c:auto val="1"/>
        <c:lblAlgn val="ctr"/>
        <c:lblOffset val="100"/>
        <c:noMultiLvlLbl val="0"/>
      </c:catAx>
      <c:valAx>
        <c:axId val="706828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70681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Consumo de papel (hojas/funcionario/mes)</a:t>
            </a:r>
            <a:endParaRPr lang="es-ES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7425392520022396E-2"/>
          <c:y val="0.17122569985158539"/>
          <c:w val="0.89240626412700763"/>
          <c:h val="0.597590858245783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3'!$A$12:$A$23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3'!$D$12:$D$23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BE-4453-975D-37FA71F64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707456"/>
        <c:axId val="75538432"/>
      </c:barChart>
      <c:catAx>
        <c:axId val="70707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75538432"/>
        <c:crosses val="autoZero"/>
        <c:auto val="1"/>
        <c:lblAlgn val="ctr"/>
        <c:lblOffset val="100"/>
        <c:noMultiLvlLbl val="0"/>
      </c:catAx>
      <c:valAx>
        <c:axId val="7553843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70707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Consumo de papel (resmas/mes)</a:t>
            </a:r>
            <a:endParaRPr lang="es-ES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2849536665059712E-2"/>
          <c:y val="0.17122569985158539"/>
          <c:w val="0.86841316264038471"/>
          <c:h val="0.597590858245783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3'!$A$12:$A$23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3'!$B$12:$B$23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7BA2-427B-866F-7E537EC31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550080"/>
        <c:axId val="75555968"/>
      </c:barChart>
      <c:catAx>
        <c:axId val="75550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75555968"/>
        <c:crosses val="autoZero"/>
        <c:auto val="1"/>
        <c:lblAlgn val="ctr"/>
        <c:lblOffset val="100"/>
        <c:noMultiLvlLbl val="0"/>
      </c:catAx>
      <c:valAx>
        <c:axId val="755559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75550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Consumo de papel (hojas/funcionario/mes)</a:t>
            </a:r>
            <a:endParaRPr lang="es-ES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7425392520022396E-2"/>
          <c:y val="0.17122569985158539"/>
          <c:w val="0.89240626412700763"/>
          <c:h val="0.597590858245783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4'!$A$12:$A$23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4'!$D$12:$D$23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BD-432C-83BE-F8F322700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10624"/>
        <c:axId val="76012160"/>
      </c:barChart>
      <c:catAx>
        <c:axId val="76010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76012160"/>
        <c:crosses val="autoZero"/>
        <c:auto val="1"/>
        <c:lblAlgn val="ctr"/>
        <c:lblOffset val="100"/>
        <c:noMultiLvlLbl val="0"/>
      </c:catAx>
      <c:valAx>
        <c:axId val="76012160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76010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Consumo de papel (resmas/mes)</a:t>
            </a:r>
            <a:endParaRPr lang="es-ES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2849536665059712E-2"/>
          <c:y val="0.17122569985158539"/>
          <c:w val="0.86841316264038471"/>
          <c:h val="0.597590858245783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4'!$A$12:$A$23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4'!$B$12:$B$23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E081-459F-88F5-4A616837B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24064"/>
        <c:axId val="76038144"/>
      </c:barChart>
      <c:catAx>
        <c:axId val="76024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76038144"/>
        <c:crosses val="autoZero"/>
        <c:auto val="1"/>
        <c:lblAlgn val="ctr"/>
        <c:lblOffset val="100"/>
        <c:noMultiLvlLbl val="0"/>
      </c:catAx>
      <c:valAx>
        <c:axId val="760381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76024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Consumo de papel (hojas/funcionario/mes)</a:t>
            </a:r>
            <a:endParaRPr lang="es-ES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7425392520022396E-2"/>
          <c:y val="0.17122569985158539"/>
          <c:w val="0.89240626412700763"/>
          <c:h val="0.597590858245783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5'!$A$12:$A$23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5'!$D$12:$D$23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73-4A51-97C5-2CFECA056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374016"/>
        <c:axId val="76375552"/>
      </c:barChart>
      <c:catAx>
        <c:axId val="76374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76375552"/>
        <c:crosses val="autoZero"/>
        <c:auto val="1"/>
        <c:lblAlgn val="ctr"/>
        <c:lblOffset val="100"/>
        <c:noMultiLvlLbl val="0"/>
      </c:catAx>
      <c:valAx>
        <c:axId val="7637555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76374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0</xdr:row>
      <xdr:rowOff>123825</xdr:rowOff>
    </xdr:from>
    <xdr:to>
      <xdr:col>12</xdr:col>
      <xdr:colOff>190500</xdr:colOff>
      <xdr:row>7</xdr:row>
      <xdr:rowOff>9525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Grp="1" noChangeArrowheads="1"/>
        </xdr:cNvSpPr>
      </xdr:nvSpPr>
      <xdr:spPr bwMode="gray">
        <a:xfrm>
          <a:off x="5562600" y="123825"/>
          <a:ext cx="37719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r" rtl="0" eaLnBrk="1" fontAlgn="base" hangingPunct="1">
            <a:spcBef>
              <a:spcPct val="0"/>
            </a:spcBef>
            <a:spcAft>
              <a:spcPct val="0"/>
            </a:spcAft>
            <a:defRPr sz="2800" b="0">
              <a:solidFill>
                <a:schemeClr val="accent1"/>
              </a:solidFill>
              <a:latin typeface="+mj-lt"/>
              <a:ea typeface="+mj-ea"/>
              <a:cs typeface="+mj-cs"/>
            </a:defRPr>
          </a:lvl1pPr>
          <a:lvl2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2pPr>
          <a:lvl3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3pPr>
          <a:lvl4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4pPr>
          <a:lvl5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5pPr>
          <a:lvl6pPr marL="4572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6pPr>
          <a:lvl7pPr marL="9144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7pPr>
          <a:lvl8pPr marL="13716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8pPr>
          <a:lvl9pPr marL="18288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9pPr>
        </a:lstStyle>
        <a:p>
          <a:r>
            <a:rPr lang="es-CR" sz="2200" b="1"/>
            <a:t>Programa de Gestión Ambiental Institucional</a:t>
          </a:r>
          <a:br>
            <a:rPr lang="es-CR" sz="2200" b="1"/>
          </a:br>
          <a:r>
            <a:rPr lang="es-CR" sz="2200" b="1"/>
            <a:t>PGAI´s</a:t>
          </a:r>
        </a:p>
      </xdr:txBody>
    </xdr:sp>
    <xdr:clientData/>
  </xdr:twoCellAnchor>
  <xdr:oneCellAnchor>
    <xdr:from>
      <xdr:col>5</xdr:col>
      <xdr:colOff>104774</xdr:colOff>
      <xdr:row>7</xdr:row>
      <xdr:rowOff>148178</xdr:rowOff>
    </xdr:from>
    <xdr:ext cx="5124451" cy="356648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14774" y="1481678"/>
          <a:ext cx="5124451" cy="356648"/>
        </a:xfrm>
        <a:prstGeom prst="rect">
          <a:avLst/>
        </a:prstGeom>
        <a:noFill/>
        <a:effectLst>
          <a:innerShdw blurRad="63500" dist="50800" dir="18900000">
            <a:prstClr val="black">
              <a:alpha val="50000"/>
            </a:prstClr>
          </a:inn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600" b="1">
              <a:solidFill>
                <a:schemeClr val="accent1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+mj-lt"/>
              <a:ea typeface="+mj-ea"/>
              <a:cs typeface="+mj-cs"/>
            </a:rPr>
            <a:t>CONTROL DEL CONSUMO DE</a:t>
          </a:r>
          <a:r>
            <a:rPr lang="es-ES" sz="1600" b="1" baseline="0">
              <a:solidFill>
                <a:schemeClr val="accent1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+mj-lt"/>
              <a:ea typeface="+mj-ea"/>
              <a:cs typeface="+mj-cs"/>
            </a:rPr>
            <a:t> PAPEL (Versión 1.5)</a:t>
          </a:r>
          <a:endParaRPr lang="es-ES" sz="1600" b="1">
            <a:solidFill>
              <a:schemeClr val="accent1"/>
            </a:solidFill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  <a:latin typeface="+mj-lt"/>
            <a:ea typeface="+mj-ea"/>
            <a:cs typeface="+mj-cs"/>
          </a:endParaRPr>
        </a:p>
      </xdr:txBody>
    </xdr:sp>
    <xdr:clientData/>
  </xdr:oneCellAnchor>
  <xdr:twoCellAnchor editAs="oneCell">
    <xdr:from>
      <xdr:col>0</xdr:col>
      <xdr:colOff>76201</xdr:colOff>
      <xdr:row>6</xdr:row>
      <xdr:rowOff>76200</xdr:rowOff>
    </xdr:from>
    <xdr:to>
      <xdr:col>4</xdr:col>
      <xdr:colOff>666750</xdr:colOff>
      <xdr:row>22</xdr:row>
      <xdr:rowOff>123825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1" y="1219200"/>
          <a:ext cx="3638549" cy="4229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63</xdr:row>
      <xdr:rowOff>142875</xdr:rowOff>
    </xdr:from>
    <xdr:to>
      <xdr:col>6</xdr:col>
      <xdr:colOff>628650</xdr:colOff>
      <xdr:row>94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95250</xdr:rowOff>
    </xdr:from>
    <xdr:to>
      <xdr:col>6</xdr:col>
      <xdr:colOff>619125</xdr:colOff>
      <xdr:row>60</xdr:row>
      <xdr:rowOff>76200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63</xdr:row>
      <xdr:rowOff>133350</xdr:rowOff>
    </xdr:from>
    <xdr:to>
      <xdr:col>6</xdr:col>
      <xdr:colOff>619125</xdr:colOff>
      <xdr:row>93</xdr:row>
      <xdr:rowOff>114300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30</xdr:row>
      <xdr:rowOff>104775</xdr:rowOff>
    </xdr:from>
    <xdr:to>
      <xdr:col>6</xdr:col>
      <xdr:colOff>647700</xdr:colOff>
      <xdr:row>60</xdr:row>
      <xdr:rowOff>142875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9525</xdr:rowOff>
    </xdr:from>
    <xdr:to>
      <xdr:col>8</xdr:col>
      <xdr:colOff>85725</xdr:colOff>
      <xdr:row>38</xdr:row>
      <xdr:rowOff>95250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41</xdr:row>
      <xdr:rowOff>0</xdr:rowOff>
    </xdr:from>
    <xdr:to>
      <xdr:col>8</xdr:col>
      <xdr:colOff>114299</xdr:colOff>
      <xdr:row>58</xdr:row>
      <xdr:rowOff>142875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19047</xdr:colOff>
      <xdr:row>23</xdr:row>
      <xdr:rowOff>104775</xdr:rowOff>
    </xdr:from>
    <xdr:to>
      <xdr:col>6</xdr:col>
      <xdr:colOff>714375</xdr:colOff>
      <xdr:row>45</xdr:row>
      <xdr:rowOff>180975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53</xdr:row>
      <xdr:rowOff>28574</xdr:rowOff>
    </xdr:from>
    <xdr:to>
      <xdr:col>6</xdr:col>
      <xdr:colOff>714375</xdr:colOff>
      <xdr:row>77</xdr:row>
      <xdr:rowOff>190499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0</xdr:rowOff>
    </xdr:from>
    <xdr:to>
      <xdr:col>6</xdr:col>
      <xdr:colOff>581025</xdr:colOff>
      <xdr:row>81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104775</xdr:rowOff>
    </xdr:from>
    <xdr:to>
      <xdr:col>6</xdr:col>
      <xdr:colOff>619125</xdr:colOff>
      <xdr:row>52</xdr:row>
      <xdr:rowOff>133350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64</xdr:row>
      <xdr:rowOff>104775</xdr:rowOff>
    </xdr:from>
    <xdr:to>
      <xdr:col>6</xdr:col>
      <xdr:colOff>685800</xdr:colOff>
      <xdr:row>93</xdr:row>
      <xdr:rowOff>28575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27</xdr:row>
      <xdr:rowOff>76200</xdr:rowOff>
    </xdr:from>
    <xdr:to>
      <xdr:col>7</xdr:col>
      <xdr:colOff>0</xdr:colOff>
      <xdr:row>56</xdr:row>
      <xdr:rowOff>161925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64</xdr:row>
      <xdr:rowOff>57150</xdr:rowOff>
    </xdr:from>
    <xdr:to>
      <xdr:col>6</xdr:col>
      <xdr:colOff>628650</xdr:colOff>
      <xdr:row>93</xdr:row>
      <xdr:rowOff>114300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30</xdr:row>
      <xdr:rowOff>142875</xdr:rowOff>
    </xdr:from>
    <xdr:to>
      <xdr:col>6</xdr:col>
      <xdr:colOff>571500</xdr:colOff>
      <xdr:row>59</xdr:row>
      <xdr:rowOff>161925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54</xdr:row>
      <xdr:rowOff>85726</xdr:rowOff>
    </xdr:from>
    <xdr:to>
      <xdr:col>6</xdr:col>
      <xdr:colOff>619125</xdr:colOff>
      <xdr:row>80</xdr:row>
      <xdr:rowOff>66675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26</xdr:row>
      <xdr:rowOff>104775</xdr:rowOff>
    </xdr:from>
    <xdr:to>
      <xdr:col>6</xdr:col>
      <xdr:colOff>619125</xdr:colOff>
      <xdr:row>52</xdr:row>
      <xdr:rowOff>57150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133350</xdr:rowOff>
    </xdr:from>
    <xdr:to>
      <xdr:col>6</xdr:col>
      <xdr:colOff>561975</xdr:colOff>
      <xdr:row>92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133350</xdr:rowOff>
    </xdr:from>
    <xdr:to>
      <xdr:col>6</xdr:col>
      <xdr:colOff>514350</xdr:colOff>
      <xdr:row>59</xdr:row>
      <xdr:rowOff>190499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63</xdr:row>
      <xdr:rowOff>123825</xdr:rowOff>
    </xdr:from>
    <xdr:to>
      <xdr:col>7</xdr:col>
      <xdr:colOff>571500</xdr:colOff>
      <xdr:row>94</xdr:row>
      <xdr:rowOff>66675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95250</xdr:rowOff>
    </xdr:from>
    <xdr:to>
      <xdr:col>7</xdr:col>
      <xdr:colOff>542925</xdr:colOff>
      <xdr:row>61</xdr:row>
      <xdr:rowOff>19050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63</xdr:row>
      <xdr:rowOff>180975</xdr:rowOff>
    </xdr:from>
    <xdr:to>
      <xdr:col>7</xdr:col>
      <xdr:colOff>495300</xdr:colOff>
      <xdr:row>94</xdr:row>
      <xdr:rowOff>28575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30</xdr:row>
      <xdr:rowOff>133350</xdr:rowOff>
    </xdr:from>
    <xdr:to>
      <xdr:col>7</xdr:col>
      <xdr:colOff>466725</xdr:colOff>
      <xdr:row>60</xdr:row>
      <xdr:rowOff>123825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62</xdr:row>
      <xdr:rowOff>133350</xdr:rowOff>
    </xdr:from>
    <xdr:to>
      <xdr:col>7</xdr:col>
      <xdr:colOff>485775</xdr:colOff>
      <xdr:row>92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76201</xdr:colOff>
      <xdr:row>30</xdr:row>
      <xdr:rowOff>123825</xdr:rowOff>
    </xdr:from>
    <xdr:to>
      <xdr:col>7</xdr:col>
      <xdr:colOff>457201</xdr:colOff>
      <xdr:row>60</xdr:row>
      <xdr:rowOff>133350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9:M22"/>
  <sheetViews>
    <sheetView showGridLines="0" showRowColHeaders="0" tabSelected="1" workbookViewId="0">
      <selection activeCell="I12" sqref="I12:L12"/>
    </sheetView>
  </sheetViews>
  <sheetFormatPr baseColWidth="10" defaultRowHeight="14.4" x14ac:dyDescent="0.3"/>
  <sheetData>
    <row r="9" spans="6:13" ht="23.4" x14ac:dyDescent="0.45">
      <c r="F9" s="77"/>
      <c r="G9" s="77"/>
    </row>
    <row r="11" spans="6:13" ht="21" x14ac:dyDescent="0.4">
      <c r="F11" s="1" t="s">
        <v>19</v>
      </c>
      <c r="I11" s="79"/>
      <c r="J11" s="79"/>
      <c r="K11" s="79"/>
      <c r="L11" s="79"/>
      <c r="M11" s="79"/>
    </row>
    <row r="12" spans="6:13" ht="23.4" x14ac:dyDescent="0.45">
      <c r="F12" s="2"/>
      <c r="G12" s="3"/>
      <c r="I12" s="78"/>
      <c r="J12" s="78"/>
      <c r="K12" s="78"/>
      <c r="L12" s="78"/>
    </row>
    <row r="13" spans="6:13" ht="21" x14ac:dyDescent="0.4">
      <c r="F13" s="1" t="s">
        <v>20</v>
      </c>
      <c r="I13" s="80"/>
      <c r="J13" s="80"/>
      <c r="K13" s="80"/>
      <c r="L13" s="80"/>
      <c r="M13" s="80"/>
    </row>
    <row r="14" spans="6:13" ht="23.4" x14ac:dyDescent="0.45">
      <c r="F14" s="1" t="s">
        <v>21</v>
      </c>
      <c r="G14" s="3"/>
      <c r="I14" s="81"/>
      <c r="J14" s="81"/>
      <c r="K14" s="81"/>
      <c r="L14" s="81"/>
      <c r="M14" s="81"/>
    </row>
    <row r="15" spans="6:13" ht="21" x14ac:dyDescent="0.4">
      <c r="F15" s="1" t="s">
        <v>22</v>
      </c>
      <c r="I15" s="81"/>
      <c r="J15" s="81"/>
      <c r="K15" s="81"/>
      <c r="L15" s="81"/>
      <c r="M15" s="81"/>
    </row>
    <row r="16" spans="6:13" ht="21" x14ac:dyDescent="0.4">
      <c r="F16" s="2"/>
      <c r="I16" s="78"/>
      <c r="J16" s="78"/>
      <c r="K16" s="78"/>
      <c r="L16" s="78"/>
    </row>
    <row r="17" spans="6:13" ht="21" x14ac:dyDescent="0.4">
      <c r="F17" s="1" t="s">
        <v>23</v>
      </c>
      <c r="G17" s="1"/>
      <c r="I17" s="79"/>
      <c r="J17" s="79"/>
      <c r="K17" s="79"/>
      <c r="L17" s="79"/>
      <c r="M17" s="79"/>
    </row>
    <row r="18" spans="6:13" ht="21" x14ac:dyDescent="0.4">
      <c r="F18" s="1" t="s">
        <v>22</v>
      </c>
      <c r="I18" s="81"/>
      <c r="J18" s="81"/>
      <c r="K18" s="81"/>
      <c r="L18" s="81"/>
      <c r="M18" s="81"/>
    </row>
    <row r="19" spans="6:13" ht="21" x14ac:dyDescent="0.4">
      <c r="F19" s="1" t="s">
        <v>24</v>
      </c>
      <c r="I19" s="82"/>
      <c r="J19" s="82"/>
      <c r="K19" s="82"/>
      <c r="L19" s="82"/>
      <c r="M19" s="82"/>
    </row>
    <row r="20" spans="6:13" ht="21" x14ac:dyDescent="0.4">
      <c r="F20" s="1" t="s">
        <v>25</v>
      </c>
      <c r="I20" s="81"/>
      <c r="J20" s="81"/>
      <c r="K20" s="81"/>
      <c r="L20" s="81"/>
      <c r="M20" s="81"/>
    </row>
    <row r="21" spans="6:13" ht="23.4" x14ac:dyDescent="0.45">
      <c r="G21" s="4"/>
    </row>
    <row r="22" spans="6:13" ht="23.4" x14ac:dyDescent="0.45">
      <c r="F22" s="1" t="s">
        <v>26</v>
      </c>
      <c r="G22" s="4"/>
      <c r="J22" s="80"/>
      <c r="K22" s="80"/>
      <c r="L22" s="80"/>
      <c r="M22" s="80"/>
    </row>
  </sheetData>
  <sheetProtection sheet="1" objects="1" scenarios="1"/>
  <protectedRanges>
    <protectedRange sqref="I11:L20" name="Rango1"/>
  </protectedRanges>
  <mergeCells count="12">
    <mergeCell ref="I17:M17"/>
    <mergeCell ref="I18:M18"/>
    <mergeCell ref="I19:M19"/>
    <mergeCell ref="I20:M20"/>
    <mergeCell ref="J22:M22"/>
    <mergeCell ref="F9:G9"/>
    <mergeCell ref="I12:L12"/>
    <mergeCell ref="I16:L16"/>
    <mergeCell ref="I11:M11"/>
    <mergeCell ref="I13:M13"/>
    <mergeCell ref="I14:M14"/>
    <mergeCell ref="I15:M15"/>
  </mergeCells>
  <pageMargins left="0.70866141732283472" right="0.3" top="0.99" bottom="0.74803149606299213" header="0.31496062992125984" footer="0.31496062992125984"/>
  <pageSetup paperSize="9" scale="8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F25"/>
  <sheetViews>
    <sheetView topLeftCell="A6" zoomScaleNormal="100" workbookViewId="0">
      <selection activeCell="B12" sqref="B12:B23"/>
    </sheetView>
  </sheetViews>
  <sheetFormatPr baseColWidth="10" defaultColWidth="11.44140625" defaultRowHeight="14.4" x14ac:dyDescent="0.3"/>
  <cols>
    <col min="1" max="1" width="13.88671875" style="6" customWidth="1"/>
    <col min="2" max="2" width="15.88671875" style="6" customWidth="1"/>
    <col min="3" max="3" width="17.88671875" style="6" customWidth="1"/>
    <col min="4" max="4" width="25.77734375" style="6" customWidth="1"/>
    <col min="5" max="5" width="17.33203125" style="6" customWidth="1"/>
    <col min="6" max="6" width="21.5546875" style="6" customWidth="1"/>
    <col min="7" max="16384" width="11.44140625" style="6"/>
  </cols>
  <sheetData>
    <row r="2" spans="1:6" s="5" customFormat="1" x14ac:dyDescent="0.3">
      <c r="A2" s="83" t="s">
        <v>14</v>
      </c>
      <c r="B2" s="83"/>
      <c r="C2" s="84" t="str">
        <f>IF('Datos Generales'!I11="","",'Datos Generales'!I11)</f>
        <v/>
      </c>
      <c r="D2" s="84"/>
      <c r="E2" s="84"/>
      <c r="F2" s="84"/>
    </row>
    <row r="3" spans="1:6" x14ac:dyDescent="0.3">
      <c r="A3" s="83" t="s">
        <v>27</v>
      </c>
      <c r="B3" s="83"/>
      <c r="C3" s="85"/>
      <c r="D3" s="84"/>
      <c r="E3" s="84"/>
      <c r="F3" s="84"/>
    </row>
    <row r="4" spans="1:6" x14ac:dyDescent="0.3">
      <c r="A4" s="86" t="s">
        <v>28</v>
      </c>
      <c r="B4" s="86"/>
      <c r="C4" s="87" t="str">
        <f>IF('Datos Generales'!J22="","",'Datos Generales'!J22)</f>
        <v/>
      </c>
      <c r="D4" s="87"/>
      <c r="E4" s="87"/>
      <c r="F4" s="17"/>
    </row>
    <row r="5" spans="1:6" x14ac:dyDescent="0.3">
      <c r="A5" s="83" t="s">
        <v>15</v>
      </c>
      <c r="B5" s="83"/>
      <c r="C5" s="84"/>
      <c r="D5" s="84"/>
      <c r="E5" s="84"/>
      <c r="F5" s="84"/>
    </row>
    <row r="6" spans="1:6" x14ac:dyDescent="0.3">
      <c r="A6" s="83" t="s">
        <v>16</v>
      </c>
      <c r="B6" s="83"/>
      <c r="C6" s="84"/>
      <c r="D6" s="84"/>
      <c r="E6" s="84"/>
      <c r="F6" s="84"/>
    </row>
    <row r="9" spans="1:6" x14ac:dyDescent="0.3">
      <c r="D9"/>
    </row>
    <row r="10" spans="1:6" ht="15" thickBot="1" x14ac:dyDescent="0.35"/>
    <row r="11" spans="1:6" ht="51" customHeight="1" thickBot="1" x14ac:dyDescent="0.35">
      <c r="A11" s="9" t="s">
        <v>0</v>
      </c>
      <c r="B11" s="10" t="s">
        <v>30</v>
      </c>
      <c r="C11" s="10" t="s">
        <v>29</v>
      </c>
      <c r="D11" s="11" t="s">
        <v>31</v>
      </c>
      <c r="E11" s="11" t="s">
        <v>42</v>
      </c>
    </row>
    <row r="12" spans="1:6" ht="15" thickBot="1" x14ac:dyDescent="0.35">
      <c r="A12" s="12" t="s">
        <v>1</v>
      </c>
      <c r="B12" s="71"/>
      <c r="C12" s="30"/>
      <c r="D12" s="13" t="str">
        <f>IF(B12=""," ",(B12*500/C12))</f>
        <v xml:space="preserve"> </v>
      </c>
      <c r="E12" s="73"/>
    </row>
    <row r="13" spans="1:6" ht="15" thickBot="1" x14ac:dyDescent="0.35">
      <c r="A13" s="8" t="s">
        <v>2</v>
      </c>
      <c r="B13" s="72"/>
      <c r="C13" s="31"/>
      <c r="D13" s="13" t="str">
        <f t="shared" ref="D13:D23" si="0">IF(B13=""," ",(B13*500/C13))</f>
        <v xml:space="preserve"> </v>
      </c>
      <c r="E13" s="73"/>
    </row>
    <row r="14" spans="1:6" ht="15" thickBot="1" x14ac:dyDescent="0.35">
      <c r="A14" s="8" t="s">
        <v>3</v>
      </c>
      <c r="B14" s="72"/>
      <c r="C14" s="31"/>
      <c r="D14" s="13" t="str">
        <f t="shared" si="0"/>
        <v xml:space="preserve"> </v>
      </c>
      <c r="E14" s="73"/>
    </row>
    <row r="15" spans="1:6" ht="15" thickBot="1" x14ac:dyDescent="0.35">
      <c r="A15" s="8" t="s">
        <v>4</v>
      </c>
      <c r="B15" s="72"/>
      <c r="C15" s="31"/>
      <c r="D15" s="13" t="str">
        <f t="shared" si="0"/>
        <v xml:space="preserve"> </v>
      </c>
      <c r="E15" s="73"/>
    </row>
    <row r="16" spans="1:6" ht="15" thickBot="1" x14ac:dyDescent="0.35">
      <c r="A16" s="8" t="s">
        <v>5</v>
      </c>
      <c r="B16" s="72"/>
      <c r="C16" s="31"/>
      <c r="D16" s="13" t="str">
        <f t="shared" si="0"/>
        <v xml:space="preserve"> </v>
      </c>
      <c r="E16" s="73"/>
    </row>
    <row r="17" spans="1:5" ht="15" thickBot="1" x14ac:dyDescent="0.35">
      <c r="A17" s="8" t="s">
        <v>6</v>
      </c>
      <c r="B17" s="72"/>
      <c r="C17" s="31"/>
      <c r="D17" s="13" t="str">
        <f t="shared" si="0"/>
        <v xml:space="preserve"> </v>
      </c>
      <c r="E17" s="73"/>
    </row>
    <row r="18" spans="1:5" s="7" customFormat="1" ht="15" thickBot="1" x14ac:dyDescent="0.35">
      <c r="A18" s="8" t="s">
        <v>7</v>
      </c>
      <c r="B18" s="72"/>
      <c r="C18" s="31"/>
      <c r="D18" s="13" t="str">
        <f t="shared" si="0"/>
        <v xml:space="preserve"> </v>
      </c>
      <c r="E18" s="73"/>
    </row>
    <row r="19" spans="1:5" s="7" customFormat="1" ht="15" thickBot="1" x14ac:dyDescent="0.35">
      <c r="A19" s="8" t="s">
        <v>8</v>
      </c>
      <c r="B19" s="72"/>
      <c r="C19" s="31"/>
      <c r="D19" s="13" t="str">
        <f t="shared" si="0"/>
        <v xml:space="preserve"> </v>
      </c>
      <c r="E19" s="73"/>
    </row>
    <row r="20" spans="1:5" ht="15" thickBot="1" x14ac:dyDescent="0.35">
      <c r="A20" s="8" t="s">
        <v>9</v>
      </c>
      <c r="B20" s="72"/>
      <c r="C20" s="31"/>
      <c r="D20" s="13" t="str">
        <f t="shared" si="0"/>
        <v xml:space="preserve"> </v>
      </c>
      <c r="E20" s="73"/>
    </row>
    <row r="21" spans="1:5" ht="15" thickBot="1" x14ac:dyDescent="0.35">
      <c r="A21" s="8" t="s">
        <v>10</v>
      </c>
      <c r="B21" s="72"/>
      <c r="C21" s="31"/>
      <c r="D21" s="13" t="str">
        <f t="shared" si="0"/>
        <v xml:space="preserve"> </v>
      </c>
      <c r="E21" s="73"/>
    </row>
    <row r="22" spans="1:5" ht="15" thickBot="1" x14ac:dyDescent="0.35">
      <c r="A22" s="8" t="s">
        <v>11</v>
      </c>
      <c r="B22" s="72"/>
      <c r="C22" s="31"/>
      <c r="D22" s="13" t="str">
        <f t="shared" si="0"/>
        <v xml:space="preserve"> </v>
      </c>
      <c r="E22" s="73"/>
    </row>
    <row r="23" spans="1:5" ht="15" thickBot="1" x14ac:dyDescent="0.35">
      <c r="A23" s="18" t="s">
        <v>12</v>
      </c>
      <c r="B23" s="74"/>
      <c r="C23" s="32"/>
      <c r="D23" s="13" t="str">
        <f t="shared" si="0"/>
        <v xml:space="preserve"> </v>
      </c>
      <c r="E23" s="73"/>
    </row>
    <row r="24" spans="1:5" x14ac:dyDescent="0.3">
      <c r="A24" s="19" t="s">
        <v>38</v>
      </c>
      <c r="B24" s="20" t="str">
        <f>IF(SUM(B12:B23)=0,"",SUM(B12:B23))</f>
        <v/>
      </c>
      <c r="C24" s="21" t="s">
        <v>39</v>
      </c>
      <c r="D24" s="22" t="s">
        <v>39</v>
      </c>
      <c r="E24" s="27"/>
    </row>
    <row r="25" spans="1:5" ht="15" thickBot="1" x14ac:dyDescent="0.35">
      <c r="A25" s="23" t="s">
        <v>37</v>
      </c>
      <c r="B25" s="24" t="str">
        <f>IF(SUM(B12:B23)=0," ",AVERAGE(B12:B23))</f>
        <v xml:space="preserve"> </v>
      </c>
      <c r="C25" s="25" t="str">
        <f>IF(SUM(C12:C23)=0,"",AVERAGE(C12:C23))</f>
        <v/>
      </c>
      <c r="D25" s="26" t="str">
        <f>IF(SUM(D12:D23)=0,"",AVERAGE(D12:D23))</f>
        <v/>
      </c>
      <c r="E25" s="25"/>
    </row>
  </sheetData>
  <sheetProtection sheet="1" objects="1" scenarios="1"/>
  <protectedRanges>
    <protectedRange sqref="C12:C23" name="Rango2"/>
    <protectedRange sqref="D2:D3 D5:D6" name="Rango3"/>
    <protectedRange sqref="D4:E4" name="Rango2_1"/>
  </protectedRanges>
  <mergeCells count="10">
    <mergeCell ref="A5:B5"/>
    <mergeCell ref="C5:F5"/>
    <mergeCell ref="A6:B6"/>
    <mergeCell ref="C6:F6"/>
    <mergeCell ref="A2:B2"/>
    <mergeCell ref="C2:F2"/>
    <mergeCell ref="A3:B3"/>
    <mergeCell ref="C3:F3"/>
    <mergeCell ref="A4:B4"/>
    <mergeCell ref="C4:E4"/>
  </mergeCells>
  <printOptions horizontalCentered="1" verticalCentered="1"/>
  <pageMargins left="0.82" right="0.27559055118110237" top="0.94488188976377963" bottom="0.79" header="0.31496062992125984" footer="0.31496062992125984"/>
  <pageSetup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F25"/>
  <sheetViews>
    <sheetView topLeftCell="A6" zoomScaleNormal="100" workbookViewId="0">
      <selection activeCell="C12" sqref="C12:C23"/>
    </sheetView>
  </sheetViews>
  <sheetFormatPr baseColWidth="10" defaultColWidth="11.44140625" defaultRowHeight="14.4" x14ac:dyDescent="0.3"/>
  <cols>
    <col min="1" max="1" width="13.88671875" style="6" customWidth="1"/>
    <col min="2" max="2" width="15.88671875" style="6" customWidth="1"/>
    <col min="3" max="3" width="17.88671875" style="6" customWidth="1"/>
    <col min="4" max="4" width="25.77734375" style="6" customWidth="1"/>
    <col min="5" max="5" width="17.33203125" style="6" customWidth="1"/>
    <col min="6" max="6" width="21.5546875" style="6" customWidth="1"/>
    <col min="7" max="16384" width="11.44140625" style="6"/>
  </cols>
  <sheetData>
    <row r="2" spans="1:6" s="5" customFormat="1" x14ac:dyDescent="0.3">
      <c r="A2" s="83" t="s">
        <v>14</v>
      </c>
      <c r="B2" s="83"/>
      <c r="C2" s="84" t="str">
        <f>IF('Datos Generales'!I11="","",'Datos Generales'!I11)</f>
        <v/>
      </c>
      <c r="D2" s="84"/>
      <c r="E2" s="84"/>
      <c r="F2" s="84"/>
    </row>
    <row r="3" spans="1:6" x14ac:dyDescent="0.3">
      <c r="A3" s="83" t="s">
        <v>27</v>
      </c>
      <c r="B3" s="83"/>
      <c r="C3" s="85"/>
      <c r="D3" s="84"/>
      <c r="E3" s="84"/>
      <c r="F3" s="84"/>
    </row>
    <row r="4" spans="1:6" x14ac:dyDescent="0.3">
      <c r="A4" s="86" t="s">
        <v>28</v>
      </c>
      <c r="B4" s="86"/>
      <c r="C4" s="87" t="str">
        <f>IF('Datos Generales'!J22="","",'Datos Generales'!J22)</f>
        <v/>
      </c>
      <c r="D4" s="87"/>
      <c r="E4" s="87"/>
      <c r="F4" s="17"/>
    </row>
    <row r="5" spans="1:6" x14ac:dyDescent="0.3">
      <c r="A5" s="83" t="s">
        <v>15</v>
      </c>
      <c r="B5" s="83"/>
      <c r="C5" s="84"/>
      <c r="D5" s="84"/>
      <c r="E5" s="84"/>
      <c r="F5" s="84"/>
    </row>
    <row r="6" spans="1:6" x14ac:dyDescent="0.3">
      <c r="A6" s="83" t="s">
        <v>16</v>
      </c>
      <c r="B6" s="83"/>
      <c r="C6" s="84"/>
      <c r="D6" s="84"/>
      <c r="E6" s="84"/>
      <c r="F6" s="84"/>
    </row>
    <row r="9" spans="1:6" x14ac:dyDescent="0.3">
      <c r="D9"/>
    </row>
    <row r="10" spans="1:6" ht="15" thickBot="1" x14ac:dyDescent="0.35"/>
    <row r="11" spans="1:6" ht="51" customHeight="1" thickBot="1" x14ac:dyDescent="0.35">
      <c r="A11" s="9" t="s">
        <v>0</v>
      </c>
      <c r="B11" s="10" t="s">
        <v>30</v>
      </c>
      <c r="C11" s="10" t="s">
        <v>29</v>
      </c>
      <c r="D11" s="11" t="s">
        <v>31</v>
      </c>
      <c r="E11" s="11" t="s">
        <v>42</v>
      </c>
    </row>
    <row r="12" spans="1:6" ht="15" thickBot="1" x14ac:dyDescent="0.35">
      <c r="A12" s="12" t="s">
        <v>1</v>
      </c>
      <c r="B12" s="71"/>
      <c r="C12" s="30"/>
      <c r="D12" s="13" t="str">
        <f>IF(B12=""," ",(B12*500/C12))</f>
        <v xml:space="preserve"> </v>
      </c>
      <c r="E12" s="73"/>
    </row>
    <row r="13" spans="1:6" ht="15" thickBot="1" x14ac:dyDescent="0.35">
      <c r="A13" s="8" t="s">
        <v>2</v>
      </c>
      <c r="B13" s="71"/>
      <c r="C13" s="30"/>
      <c r="D13" s="13" t="str">
        <f t="shared" ref="D13:D23" si="0">IF(B13=""," ",(B13*500/C13))</f>
        <v xml:space="preserve"> </v>
      </c>
      <c r="E13" s="73"/>
    </row>
    <row r="14" spans="1:6" ht="15" thickBot="1" x14ac:dyDescent="0.35">
      <c r="A14" s="8" t="s">
        <v>3</v>
      </c>
      <c r="B14" s="71"/>
      <c r="C14" s="30"/>
      <c r="D14" s="13" t="str">
        <f t="shared" si="0"/>
        <v xml:space="preserve"> </v>
      </c>
      <c r="E14" s="73"/>
    </row>
    <row r="15" spans="1:6" ht="15" thickBot="1" x14ac:dyDescent="0.35">
      <c r="A15" s="8" t="s">
        <v>4</v>
      </c>
      <c r="B15" s="71"/>
      <c r="C15" s="30"/>
      <c r="D15" s="13" t="str">
        <f t="shared" si="0"/>
        <v xml:space="preserve"> </v>
      </c>
      <c r="E15" s="73"/>
    </row>
    <row r="16" spans="1:6" ht="15" thickBot="1" x14ac:dyDescent="0.35">
      <c r="A16" s="8" t="s">
        <v>5</v>
      </c>
      <c r="B16" s="71"/>
      <c r="C16" s="30"/>
      <c r="D16" s="13" t="str">
        <f t="shared" si="0"/>
        <v xml:space="preserve"> </v>
      </c>
      <c r="E16" s="73"/>
    </row>
    <row r="17" spans="1:5" ht="15" thickBot="1" x14ac:dyDescent="0.35">
      <c r="A17" s="8" t="s">
        <v>6</v>
      </c>
      <c r="B17" s="71"/>
      <c r="C17" s="30"/>
      <c r="D17" s="13" t="str">
        <f t="shared" si="0"/>
        <v xml:space="preserve"> </v>
      </c>
      <c r="E17" s="73"/>
    </row>
    <row r="18" spans="1:5" s="7" customFormat="1" ht="15" thickBot="1" x14ac:dyDescent="0.35">
      <c r="A18" s="8" t="s">
        <v>7</v>
      </c>
      <c r="B18" s="71"/>
      <c r="C18" s="30"/>
      <c r="D18" s="13" t="str">
        <f t="shared" si="0"/>
        <v xml:space="preserve"> </v>
      </c>
      <c r="E18" s="73"/>
    </row>
    <row r="19" spans="1:5" s="7" customFormat="1" ht="15" thickBot="1" x14ac:dyDescent="0.35">
      <c r="A19" s="8" t="s">
        <v>8</v>
      </c>
      <c r="B19" s="71"/>
      <c r="C19" s="30"/>
      <c r="D19" s="13" t="str">
        <f t="shared" si="0"/>
        <v xml:space="preserve"> </v>
      </c>
      <c r="E19" s="73"/>
    </row>
    <row r="20" spans="1:5" ht="15" thickBot="1" x14ac:dyDescent="0.35">
      <c r="A20" s="8" t="s">
        <v>9</v>
      </c>
      <c r="B20" s="71"/>
      <c r="C20" s="30"/>
      <c r="D20" s="13" t="str">
        <f t="shared" si="0"/>
        <v xml:space="preserve"> </v>
      </c>
      <c r="E20" s="73"/>
    </row>
    <row r="21" spans="1:5" ht="15" thickBot="1" x14ac:dyDescent="0.35">
      <c r="A21" s="8" t="s">
        <v>10</v>
      </c>
      <c r="B21" s="71"/>
      <c r="C21" s="30"/>
      <c r="D21" s="13" t="str">
        <f t="shared" si="0"/>
        <v xml:space="preserve"> </v>
      </c>
      <c r="E21" s="73"/>
    </row>
    <row r="22" spans="1:5" ht="15" thickBot="1" x14ac:dyDescent="0.35">
      <c r="A22" s="8" t="s">
        <v>11</v>
      </c>
      <c r="B22" s="71"/>
      <c r="C22" s="30"/>
      <c r="D22" s="13" t="str">
        <f t="shared" si="0"/>
        <v xml:space="preserve"> </v>
      </c>
      <c r="E22" s="73"/>
    </row>
    <row r="23" spans="1:5" ht="15" thickBot="1" x14ac:dyDescent="0.35">
      <c r="A23" s="18" t="s">
        <v>12</v>
      </c>
      <c r="B23" s="71"/>
      <c r="C23" s="30"/>
      <c r="D23" s="13" t="str">
        <f t="shared" si="0"/>
        <v xml:space="preserve"> </v>
      </c>
      <c r="E23" s="73"/>
    </row>
    <row r="24" spans="1:5" x14ac:dyDescent="0.3">
      <c r="A24" s="19" t="s">
        <v>38</v>
      </c>
      <c r="B24" s="20" t="str">
        <f>IF(SUM(B12:B23)=0,"",SUM(B12:B23))</f>
        <v/>
      </c>
      <c r="C24" s="21" t="s">
        <v>39</v>
      </c>
      <c r="D24" s="22" t="s">
        <v>39</v>
      </c>
      <c r="E24" s="27"/>
    </row>
    <row r="25" spans="1:5" ht="15" thickBot="1" x14ac:dyDescent="0.35">
      <c r="A25" s="23" t="s">
        <v>37</v>
      </c>
      <c r="B25" s="24" t="str">
        <f>IF(SUM(B12:B23)=0," ",AVERAGE(B12:B23))</f>
        <v xml:space="preserve"> </v>
      </c>
      <c r="C25" s="25" t="str">
        <f>IF(SUM(C12:C23)=0,"",AVERAGE(C12:C23))</f>
        <v/>
      </c>
      <c r="D25" s="26" t="str">
        <f>IF(SUM(D12:D23)=0,"",AVERAGE(D12:D23))</f>
        <v/>
      </c>
      <c r="E25" s="25"/>
    </row>
  </sheetData>
  <sheetProtection sheet="1" objects="1" scenarios="1"/>
  <protectedRanges>
    <protectedRange sqref="C12:C23" name="Rango2"/>
    <protectedRange sqref="D2:D3 D5:D6" name="Rango3"/>
    <protectedRange sqref="D4:E4" name="Rango2_1"/>
  </protectedRanges>
  <mergeCells count="10">
    <mergeCell ref="A5:B5"/>
    <mergeCell ref="C5:F5"/>
    <mergeCell ref="A6:B6"/>
    <mergeCell ref="C6:F6"/>
    <mergeCell ref="A2:B2"/>
    <mergeCell ref="C2:F2"/>
    <mergeCell ref="A3:B3"/>
    <mergeCell ref="C3:F3"/>
    <mergeCell ref="A4:B4"/>
    <mergeCell ref="C4:E4"/>
  </mergeCells>
  <printOptions horizontalCentered="1" verticalCentered="1"/>
  <pageMargins left="0.96" right="0.27559055118110237" top="0.94488188976377963" bottom="0.78" header="0.31496062992125984" footer="0.31496062992125984"/>
  <pageSetup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7"/>
  <sheetViews>
    <sheetView workbookViewId="0">
      <selection activeCell="D15" sqref="D15"/>
    </sheetView>
  </sheetViews>
  <sheetFormatPr baseColWidth="10" defaultColWidth="11.44140625" defaultRowHeight="14.4" x14ac:dyDescent="0.3"/>
  <cols>
    <col min="1" max="1" width="21" style="14" bestFit="1" customWidth="1"/>
    <col min="2" max="2" width="26.109375" style="14" customWidth="1"/>
    <col min="3" max="3" width="16.33203125" style="14" customWidth="1"/>
    <col min="4" max="4" width="28.5546875" style="14" customWidth="1"/>
    <col min="5" max="16384" width="11.44140625" style="14"/>
  </cols>
  <sheetData>
    <row r="1" spans="1:7" x14ac:dyDescent="0.3">
      <c r="A1" s="33"/>
      <c r="B1" s="33"/>
      <c r="C1" s="33"/>
      <c r="D1" s="33"/>
    </row>
    <row r="2" spans="1:7" s="15" customFormat="1" ht="15.6" x14ac:dyDescent="0.3">
      <c r="A2" s="34" t="s">
        <v>35</v>
      </c>
      <c r="B2" s="91" t="str">
        <f>IF('Datos Generales'!I11="","",'Datos Generales'!I11)</f>
        <v/>
      </c>
      <c r="C2" s="91"/>
      <c r="D2" s="91"/>
      <c r="E2" s="16"/>
      <c r="F2" s="16"/>
      <c r="G2" s="16"/>
    </row>
    <row r="3" spans="1:7" ht="15.6" x14ac:dyDescent="0.3">
      <c r="A3" s="34" t="s">
        <v>32</v>
      </c>
      <c r="B3" s="92"/>
      <c r="C3" s="92"/>
      <c r="D3" s="92"/>
    </row>
    <row r="4" spans="1:7" ht="15" thickBot="1" x14ac:dyDescent="0.35">
      <c r="A4" s="33"/>
      <c r="B4" s="33"/>
      <c r="C4" s="33"/>
      <c r="D4" s="33"/>
    </row>
    <row r="5" spans="1:7" ht="47.25" customHeight="1" thickBot="1" x14ac:dyDescent="0.35">
      <c r="A5" s="35" t="s">
        <v>17</v>
      </c>
      <c r="B5" s="36" t="s">
        <v>34</v>
      </c>
      <c r="C5" s="36" t="s">
        <v>33</v>
      </c>
      <c r="D5" s="36" t="s">
        <v>40</v>
      </c>
    </row>
    <row r="6" spans="1:7" x14ac:dyDescent="0.3">
      <c r="A6" s="37" t="str">
        <f>IF('Edificio 1'!C$3="","",'Edificio 1'!C$3)</f>
        <v/>
      </c>
      <c r="B6" s="38" t="str">
        <f>IF('Edificio 1'!$B$25="","",'Edificio 1'!$B$25)</f>
        <v xml:space="preserve"> </v>
      </c>
      <c r="C6" s="39" t="str">
        <f>IF('Edificio 1'!C$25=" "," ",'Edificio 1'!C$25)</f>
        <v xml:space="preserve"> </v>
      </c>
      <c r="D6" s="40" t="str">
        <f>IF(B6=" "," ",(B6*500/C6))</f>
        <v xml:space="preserve"> </v>
      </c>
    </row>
    <row r="7" spans="1:7" x14ac:dyDescent="0.3">
      <c r="A7" s="41" t="str">
        <f>IF('Edificio 2'!C$3="","",'Edificio 2'!C$3)</f>
        <v/>
      </c>
      <c r="B7" s="38" t="str">
        <f>IF('Edificio 2'!$B$25="","",'Edificio 2'!$B$25)</f>
        <v xml:space="preserve"> </v>
      </c>
      <c r="C7" s="39" t="str">
        <f>IF('Edificio 2'!C$25=" "," ",'Edificio 2'!C$25)</f>
        <v/>
      </c>
      <c r="D7" s="42" t="str">
        <f t="shared" ref="D7:D15" si="0">IF(B7=" "," ",(B7*500/C7))</f>
        <v xml:space="preserve"> </v>
      </c>
    </row>
    <row r="8" spans="1:7" x14ac:dyDescent="0.3">
      <c r="A8" s="41" t="str">
        <f>IF('Edificio 3'!C$3="","",'Edificio 3'!C$3)</f>
        <v/>
      </c>
      <c r="B8" s="38" t="str">
        <f>IF('Edificio 3'!$B$25="","",'Edificio 3'!$B$25)</f>
        <v xml:space="preserve"> </v>
      </c>
      <c r="C8" s="39" t="str">
        <f>IF('Edificio 3'!C$25=" "," ",'Edificio 3'!C$25)</f>
        <v/>
      </c>
      <c r="D8" s="42" t="str">
        <f t="shared" si="0"/>
        <v xml:space="preserve"> </v>
      </c>
    </row>
    <row r="9" spans="1:7" x14ac:dyDescent="0.3">
      <c r="A9" s="41" t="str">
        <f>IF('Edificio 4'!C$3="","",'Edificio 4'!C$3)</f>
        <v/>
      </c>
      <c r="B9" s="38" t="str">
        <f>IF('Edificio 4'!$B$25="","",'Edificio 4'!$B$25)</f>
        <v xml:space="preserve"> </v>
      </c>
      <c r="C9" s="39" t="str">
        <f>IF('Edificio 4'!C$25=" "," ",'Edificio 4'!C$25)</f>
        <v/>
      </c>
      <c r="D9" s="42" t="str">
        <f t="shared" si="0"/>
        <v xml:space="preserve"> </v>
      </c>
    </row>
    <row r="10" spans="1:7" x14ac:dyDescent="0.3">
      <c r="A10" s="41" t="str">
        <f>IF('Edificio 5'!C$3="","",'Edificio 5'!C$3)</f>
        <v/>
      </c>
      <c r="B10" s="38" t="str">
        <f>IF('Edificio 5'!$B$25="","",'Edificio 5'!$B$25)</f>
        <v xml:space="preserve"> </v>
      </c>
      <c r="C10" s="39" t="str">
        <f>IF('Edificio 5'!C25=" "," ",'Edificio 5'!C25)</f>
        <v/>
      </c>
      <c r="D10" s="42" t="str">
        <f t="shared" si="0"/>
        <v xml:space="preserve"> </v>
      </c>
    </row>
    <row r="11" spans="1:7" x14ac:dyDescent="0.3">
      <c r="A11" s="41" t="str">
        <f>IF('Edificio 6'!C$3="","",'Edificio 6'!C$3)</f>
        <v/>
      </c>
      <c r="B11" s="38" t="str">
        <f>IF('Edificio 6'!$B$25="","",'Edificio 6'!$B$25)</f>
        <v xml:space="preserve"> </v>
      </c>
      <c r="C11" s="39" t="str">
        <f>IF('Edificio 6'!C$25=" "," ",'Edificio 6'!C$25)</f>
        <v/>
      </c>
      <c r="D11" s="42" t="str">
        <f t="shared" si="0"/>
        <v xml:space="preserve"> </v>
      </c>
    </row>
    <row r="12" spans="1:7" x14ac:dyDescent="0.3">
      <c r="A12" s="41" t="str">
        <f>IF('Edificio 7'!C$3="","",'Edificio 7'!C$3)</f>
        <v/>
      </c>
      <c r="B12" s="38" t="str">
        <f>IF('Edificio 7'!$B$25="","",'Edificio 7'!$B$25)</f>
        <v xml:space="preserve"> </v>
      </c>
      <c r="C12" s="39" t="str">
        <f>IF('Edificio 7'!C$25=" "," ",'Edificio 7'!C$25)</f>
        <v/>
      </c>
      <c r="D12" s="42" t="str">
        <f t="shared" si="0"/>
        <v xml:space="preserve"> </v>
      </c>
    </row>
    <row r="13" spans="1:7" x14ac:dyDescent="0.3">
      <c r="A13" s="41" t="str">
        <f>IF('Edificio 8'!C$3="","",'Edificio 8'!C$3)</f>
        <v/>
      </c>
      <c r="B13" s="38" t="str">
        <f>IF('Edificio 8'!$B$25="","",'Edificio 8'!$B$25)</f>
        <v xml:space="preserve"> </v>
      </c>
      <c r="C13" s="39" t="str">
        <f>IF('Edificio 8'!C25=" "," ",'Edificio 8'!C25)</f>
        <v/>
      </c>
      <c r="D13" s="42" t="str">
        <f t="shared" si="0"/>
        <v xml:space="preserve"> </v>
      </c>
    </row>
    <row r="14" spans="1:7" x14ac:dyDescent="0.3">
      <c r="A14" s="41" t="str">
        <f>IF('Edificio 9'!C$3="","",'Edificio 9'!C$3)</f>
        <v/>
      </c>
      <c r="B14" s="38" t="str">
        <f>IF('Edificio 9'!$B$25="","",'Edificio 9'!$B$25)</f>
        <v xml:space="preserve"> </v>
      </c>
      <c r="C14" s="39" t="str">
        <f>IF('Edificio 9'!C25=" "," ",'Edificio 9'!C25)</f>
        <v/>
      </c>
      <c r="D14" s="42" t="str">
        <f t="shared" si="0"/>
        <v xml:space="preserve"> </v>
      </c>
    </row>
    <row r="15" spans="1:7" ht="15" thickBot="1" x14ac:dyDescent="0.35">
      <c r="A15" s="43" t="str">
        <f>IF('Edificio 10'!C$3="","",'Edificio 10'!C$3)</f>
        <v/>
      </c>
      <c r="B15" s="44" t="str">
        <f>IF('Edificio 10'!$B$24="","",'Edificio 10'!$B$25)</f>
        <v/>
      </c>
      <c r="C15" s="39" t="str">
        <f>IF('Edificio 10'!C25=" "," ",'Edificio 10'!C25)</f>
        <v/>
      </c>
      <c r="D15" s="45" t="e">
        <f t="shared" si="0"/>
        <v>#VALUE!</v>
      </c>
    </row>
    <row r="16" spans="1:7" x14ac:dyDescent="0.3">
      <c r="A16" s="46" t="s">
        <v>18</v>
      </c>
      <c r="B16" s="47">
        <f>SUM(B6:B15)</f>
        <v>0</v>
      </c>
      <c r="C16" s="48">
        <f>SUM(C6:C15)</f>
        <v>0</v>
      </c>
      <c r="D16" s="49" t="s">
        <v>39</v>
      </c>
    </row>
    <row r="17" spans="1:4" ht="15" thickBot="1" x14ac:dyDescent="0.35">
      <c r="A17" s="50" t="s">
        <v>36</v>
      </c>
      <c r="B17" s="51" t="s">
        <v>39</v>
      </c>
      <c r="C17" s="52" t="s">
        <v>39</v>
      </c>
      <c r="D17" s="52" t="e">
        <f>IF(B16="","",(B16*500/C16))</f>
        <v>#DIV/0!</v>
      </c>
    </row>
  </sheetData>
  <sheetProtection sheet="1" objects="1" scenarios="1"/>
  <protectedRanges>
    <protectedRange sqref="E2" name="Rango3"/>
  </protectedRanges>
  <mergeCells count="2">
    <mergeCell ref="B2:D2"/>
    <mergeCell ref="B3:D3"/>
  </mergeCells>
  <printOptions horizontalCentered="1" verticalCentered="1"/>
  <pageMargins left="0.35433070866141736" right="0.28999999999999998" top="0.9055118110236221" bottom="1.2" header="0.31496062992125984" footer="1.05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21"/>
  <sheetViews>
    <sheetView workbookViewId="0">
      <selection activeCell="I25" sqref="I25"/>
    </sheetView>
  </sheetViews>
  <sheetFormatPr baseColWidth="10" defaultColWidth="11.44140625" defaultRowHeight="14.4" x14ac:dyDescent="0.3"/>
  <cols>
    <col min="1" max="1" width="21.109375" style="6" customWidth="1"/>
    <col min="2" max="2" width="19" style="6" customWidth="1"/>
    <col min="3" max="3" width="15.5546875" style="6" customWidth="1"/>
    <col min="4" max="4" width="18.109375" style="6" customWidth="1"/>
    <col min="5" max="16384" width="11.44140625" style="6"/>
  </cols>
  <sheetData>
    <row r="1" spans="1:5" x14ac:dyDescent="0.3">
      <c r="A1" s="53"/>
      <c r="B1" s="53"/>
      <c r="C1" s="53"/>
      <c r="D1" s="53"/>
      <c r="E1" s="53"/>
    </row>
    <row r="2" spans="1:5" x14ac:dyDescent="0.3">
      <c r="A2" s="34" t="s">
        <v>35</v>
      </c>
      <c r="B2" s="93" t="str">
        <f>IF('Datos Generales'!I11="","",'Datos Generales'!I11)</f>
        <v/>
      </c>
      <c r="C2" s="93"/>
      <c r="D2" s="93"/>
      <c r="E2" s="53"/>
    </row>
    <row r="3" spans="1:5" x14ac:dyDescent="0.3">
      <c r="A3" s="54" t="s">
        <v>28</v>
      </c>
      <c r="B3" s="94" t="str">
        <f>IF('Datos Generales'!J22="","",'Datos Generales'!J22)</f>
        <v/>
      </c>
      <c r="C3" s="94"/>
      <c r="D3" s="94"/>
      <c r="E3" s="53"/>
    </row>
    <row r="4" spans="1:5" ht="15" thickBot="1" x14ac:dyDescent="0.35">
      <c r="A4" s="53"/>
      <c r="B4" s="53"/>
      <c r="C4" s="53"/>
      <c r="D4" s="53"/>
      <c r="E4" s="53"/>
    </row>
    <row r="5" spans="1:5" ht="29.4" thickBot="1" x14ac:dyDescent="0.35">
      <c r="A5" s="55" t="s">
        <v>0</v>
      </c>
      <c r="B5" s="56" t="s">
        <v>34</v>
      </c>
      <c r="C5" s="56" t="s">
        <v>29</v>
      </c>
      <c r="D5" s="57" t="s">
        <v>41</v>
      </c>
      <c r="E5" s="53"/>
    </row>
    <row r="6" spans="1:5" x14ac:dyDescent="0.3">
      <c r="A6" s="58" t="s">
        <v>1</v>
      </c>
      <c r="B6" s="59" t="str">
        <f>IF(SUM('Edificio 1:Edificio 10'!B12)&gt;0,SUM('Edificio 1:Edificio 10'!B12)," ")</f>
        <v xml:space="preserve"> </v>
      </c>
      <c r="C6" s="59" t="str">
        <f>IF(SUM('Edificio 1:Edificio 10'!C12)=0," ",SUM('Edificio 1:Edificio 10'!C12))</f>
        <v xml:space="preserve"> </v>
      </c>
      <c r="D6" s="59" t="str">
        <f>IF(B6=" "," ",((B6)/C6))</f>
        <v xml:space="preserve"> </v>
      </c>
      <c r="E6" s="53"/>
    </row>
    <row r="7" spans="1:5" x14ac:dyDescent="0.3">
      <c r="A7" s="60" t="s">
        <v>2</v>
      </c>
      <c r="B7" s="59" t="str">
        <f>IF(SUM('Edificio 1:Edificio 10'!B13)&gt;0,SUM('Edificio 1:Edificio 10'!B13)," ")</f>
        <v xml:space="preserve"> </v>
      </c>
      <c r="C7" s="59" t="str">
        <f>IF(SUM('Edificio 1:Edificio 10'!C13)=0," ",SUM('Edificio 1:Edificio 10'!C13))</f>
        <v xml:space="preserve"> </v>
      </c>
      <c r="D7" s="61" t="str">
        <f>IF(B7=" "," ",((B7*500)/C7))</f>
        <v xml:space="preserve"> </v>
      </c>
      <c r="E7" s="53"/>
    </row>
    <row r="8" spans="1:5" x14ac:dyDescent="0.3">
      <c r="A8" s="60" t="s">
        <v>3</v>
      </c>
      <c r="B8" s="59" t="str">
        <f>IF(SUM('Edificio 1:Edificio 10'!B14)&gt;0,SUM('Edificio 1:Edificio 10'!B14)," ")</f>
        <v xml:space="preserve"> </v>
      </c>
      <c r="C8" s="59" t="str">
        <f>IF(SUM('Edificio 1:Edificio 10'!C14)=0," ",SUM('Edificio 1:Edificio 10'!C14))</f>
        <v xml:space="preserve"> </v>
      </c>
      <c r="D8" s="61" t="str">
        <f t="shared" ref="D7:D17" si="0">IF(B8=" "," ",((B8*500)/C8))</f>
        <v xml:space="preserve"> </v>
      </c>
      <c r="E8" s="53"/>
    </row>
    <row r="9" spans="1:5" x14ac:dyDescent="0.3">
      <c r="A9" s="60" t="s">
        <v>4</v>
      </c>
      <c r="B9" s="59" t="str">
        <f>IF(SUM('Edificio 1:Edificio 10'!B15)&gt;0,SUM('Edificio 1:Edificio 10'!B15)," ")</f>
        <v xml:space="preserve"> </v>
      </c>
      <c r="C9" s="59" t="str">
        <f>IF(SUM('Edificio 1:Edificio 10'!C15)=0," ",SUM('Edificio 1:Edificio 10'!C15))</f>
        <v xml:space="preserve"> </v>
      </c>
      <c r="D9" s="61" t="str">
        <f t="shared" si="0"/>
        <v xml:space="preserve"> </v>
      </c>
      <c r="E9" s="53"/>
    </row>
    <row r="10" spans="1:5" x14ac:dyDescent="0.3">
      <c r="A10" s="60" t="s">
        <v>5</v>
      </c>
      <c r="B10" s="59" t="str">
        <f>IF(SUM('Edificio 1:Edificio 10'!B16)&gt;0,SUM('Edificio 1:Edificio 10'!B16)," ")</f>
        <v xml:space="preserve"> </v>
      </c>
      <c r="C10" s="59" t="str">
        <f>IF(SUM('Edificio 1:Edificio 10'!C16)=0," ",SUM('Edificio 1:Edificio 10'!C16))</f>
        <v xml:space="preserve"> </v>
      </c>
      <c r="D10" s="61" t="str">
        <f t="shared" si="0"/>
        <v xml:space="preserve"> </v>
      </c>
      <c r="E10" s="53"/>
    </row>
    <row r="11" spans="1:5" x14ac:dyDescent="0.3">
      <c r="A11" s="60" t="s">
        <v>6</v>
      </c>
      <c r="B11" s="59" t="str">
        <f>IF(SUM('Edificio 1:Edificio 10'!B17)&gt;0,SUM('Edificio 1:Edificio 10'!B17)," ")</f>
        <v xml:space="preserve"> </v>
      </c>
      <c r="C11" s="59" t="str">
        <f>IF(SUM('Edificio 1:Edificio 10'!C17)=0," ",SUM('Edificio 1:Edificio 10'!C17))</f>
        <v xml:space="preserve"> </v>
      </c>
      <c r="D11" s="61" t="str">
        <f t="shared" si="0"/>
        <v xml:space="preserve"> </v>
      </c>
      <c r="E11" s="53"/>
    </row>
    <row r="12" spans="1:5" x14ac:dyDescent="0.3">
      <c r="A12" s="60" t="s">
        <v>7</v>
      </c>
      <c r="B12" s="59" t="str">
        <f>IF(SUM('Edificio 1:Edificio 10'!B18)&gt;0,SUM('Edificio 1:Edificio 10'!B18)," ")</f>
        <v xml:space="preserve"> </v>
      </c>
      <c r="C12" s="59" t="str">
        <f>IF(SUM('Edificio 1:Edificio 10'!C18)=0," ",SUM('Edificio 1:Edificio 10'!C18))</f>
        <v xml:space="preserve"> </v>
      </c>
      <c r="D12" s="61" t="str">
        <f t="shared" si="0"/>
        <v xml:space="preserve"> </v>
      </c>
      <c r="E12" s="53"/>
    </row>
    <row r="13" spans="1:5" x14ac:dyDescent="0.3">
      <c r="A13" s="60" t="s">
        <v>8</v>
      </c>
      <c r="B13" s="59" t="str">
        <f>IF(SUM('Edificio 1:Edificio 10'!B19)&gt;0,SUM('Edificio 1:Edificio 10'!B19)," ")</f>
        <v xml:space="preserve"> </v>
      </c>
      <c r="C13" s="59" t="str">
        <f>IF(SUM('Edificio 1:Edificio 10'!C19)=0," ",SUM('Edificio 1:Edificio 10'!C19))</f>
        <v xml:space="preserve"> </v>
      </c>
      <c r="D13" s="61" t="str">
        <f t="shared" si="0"/>
        <v xml:space="preserve"> </v>
      </c>
      <c r="E13" s="53"/>
    </row>
    <row r="14" spans="1:5" x14ac:dyDescent="0.3">
      <c r="A14" s="60" t="s">
        <v>9</v>
      </c>
      <c r="B14" s="59" t="str">
        <f>IF(SUM('Edificio 1:Edificio 10'!B20)&gt;0,SUM('Edificio 1:Edificio 10'!B20)," ")</f>
        <v xml:space="preserve"> </v>
      </c>
      <c r="C14" s="59" t="str">
        <f>IF(SUM('Edificio 1:Edificio 10'!C20)=0," ",SUM('Edificio 1:Edificio 10'!C20))</f>
        <v xml:space="preserve"> </v>
      </c>
      <c r="D14" s="61" t="str">
        <f t="shared" si="0"/>
        <v xml:space="preserve"> </v>
      </c>
      <c r="E14" s="53"/>
    </row>
    <row r="15" spans="1:5" x14ac:dyDescent="0.3">
      <c r="A15" s="60" t="s">
        <v>10</v>
      </c>
      <c r="B15" s="59" t="str">
        <f>IF(SUM('Edificio 1:Edificio 10'!B21)&gt;0,SUM('Edificio 1:Edificio 10'!B21)," ")</f>
        <v xml:space="preserve"> </v>
      </c>
      <c r="C15" s="59" t="str">
        <f>IF(SUM('Edificio 1:Edificio 10'!C21)=0," ",SUM('Edificio 1:Edificio 10'!C21))</f>
        <v xml:space="preserve"> </v>
      </c>
      <c r="D15" s="61" t="str">
        <f t="shared" si="0"/>
        <v xml:space="preserve"> </v>
      </c>
      <c r="E15" s="53"/>
    </row>
    <row r="16" spans="1:5" x14ac:dyDescent="0.3">
      <c r="A16" s="60" t="s">
        <v>11</v>
      </c>
      <c r="B16" s="59" t="str">
        <f>IF(SUM('Edificio 1:Edificio 10'!B22)&gt;0,SUM('Edificio 1:Edificio 10'!B22)," ")</f>
        <v xml:space="preserve"> </v>
      </c>
      <c r="C16" s="59" t="str">
        <f>IF(SUM('Edificio 1:Edificio 10'!C22)=0," ",SUM('Edificio 1:Edificio 10'!C22))</f>
        <v xml:space="preserve"> </v>
      </c>
      <c r="D16" s="61" t="str">
        <f t="shared" si="0"/>
        <v xml:space="preserve"> </v>
      </c>
      <c r="E16" s="53"/>
    </row>
    <row r="17" spans="1:5" ht="15" thickBot="1" x14ac:dyDescent="0.35">
      <c r="A17" s="62" t="s">
        <v>12</v>
      </c>
      <c r="B17" s="59" t="str">
        <f>IF(SUM('Edificio 1:Edificio 10'!B23)&gt;0,SUM('Edificio 1:Edificio 10'!B23)," ")</f>
        <v xml:space="preserve"> </v>
      </c>
      <c r="C17" s="59" t="str">
        <f>IF(SUM('Edificio 1:Edificio 10'!C23)=0," ",SUM('Edificio 1:Edificio 10'!C23))</f>
        <v xml:space="preserve"> </v>
      </c>
      <c r="D17" s="63" t="str">
        <f t="shared" si="0"/>
        <v xml:space="preserve"> </v>
      </c>
      <c r="E17" s="53"/>
    </row>
    <row r="18" spans="1:5" x14ac:dyDescent="0.3">
      <c r="A18" s="64" t="s">
        <v>13</v>
      </c>
      <c r="B18" s="65" t="str">
        <f>IF(SUM(B6:B17)=0," ",SUM(B6:B17))</f>
        <v xml:space="preserve"> </v>
      </c>
      <c r="C18" s="66" t="s">
        <v>39</v>
      </c>
      <c r="D18" s="67" t="str">
        <f>IF(SUM(D6:D17)=0," ",SUM(D6:D17))</f>
        <v xml:space="preserve"> </v>
      </c>
      <c r="E18" s="53"/>
    </row>
    <row r="19" spans="1:5" ht="15" thickBot="1" x14ac:dyDescent="0.35">
      <c r="A19" s="68" t="s">
        <v>37</v>
      </c>
      <c r="B19" s="69" t="str">
        <f>IF(SUM(B6:B17)=0," ",AVERAGE(B6:B17))</f>
        <v xml:space="preserve"> </v>
      </c>
      <c r="C19" s="69" t="e">
        <f>AVERAGE(C6:C17)</f>
        <v>#DIV/0!</v>
      </c>
      <c r="D19" s="70" t="e">
        <f>AVERAGE(D6:D17)</f>
        <v>#DIV/0!</v>
      </c>
      <c r="E19" s="53"/>
    </row>
    <row r="20" spans="1:5" x14ac:dyDescent="0.3">
      <c r="A20" s="53"/>
      <c r="B20" s="53"/>
      <c r="C20" s="53"/>
      <c r="D20" s="53"/>
      <c r="E20" s="53"/>
    </row>
    <row r="21" spans="1:5" x14ac:dyDescent="0.3">
      <c r="A21" s="53"/>
      <c r="B21" s="53"/>
      <c r="C21" s="53"/>
      <c r="D21" s="53"/>
      <c r="E21" s="53"/>
    </row>
  </sheetData>
  <sheetProtection sheet="1" objects="1" scenarios="1"/>
  <protectedRanges>
    <protectedRange sqref="B6:B17" name="Rango2"/>
    <protectedRange sqref="C6:C17" name="Rango2_1"/>
  </protectedRanges>
  <mergeCells count="2">
    <mergeCell ref="B2:D2"/>
    <mergeCell ref="B3:D3"/>
  </mergeCells>
  <pageMargins left="0.35433070866141736" right="0.31496062992125984" top="0.74803149606299213" bottom="0.9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2:F25"/>
  <sheetViews>
    <sheetView topLeftCell="A7" zoomScaleNormal="100" workbookViewId="0">
      <selection activeCell="D12" sqref="D12"/>
    </sheetView>
  </sheetViews>
  <sheetFormatPr baseColWidth="10" defaultColWidth="11.44140625" defaultRowHeight="14.4" x14ac:dyDescent="0.3"/>
  <cols>
    <col min="1" max="1" width="13.88671875" style="6" customWidth="1"/>
    <col min="2" max="2" width="15.88671875" style="6" customWidth="1"/>
    <col min="3" max="3" width="17.88671875" style="6" customWidth="1"/>
    <col min="4" max="4" width="25.77734375" style="6" customWidth="1"/>
    <col min="5" max="5" width="17.33203125" style="6" customWidth="1"/>
    <col min="6" max="6" width="21.5546875" style="6" customWidth="1"/>
    <col min="7" max="16384" width="11.44140625" style="6"/>
  </cols>
  <sheetData>
    <row r="2" spans="1:6" s="5" customFormat="1" x14ac:dyDescent="0.3">
      <c r="A2" s="83" t="s">
        <v>14</v>
      </c>
      <c r="B2" s="83"/>
      <c r="C2" s="84" t="str">
        <f>IF('Datos Generales'!I11="","",'Datos Generales'!I11)</f>
        <v/>
      </c>
      <c r="D2" s="84"/>
      <c r="E2" s="84"/>
      <c r="F2" s="84"/>
    </row>
    <row r="3" spans="1:6" x14ac:dyDescent="0.3">
      <c r="A3" s="83" t="s">
        <v>27</v>
      </c>
      <c r="B3" s="83"/>
      <c r="C3" s="85"/>
      <c r="D3" s="84"/>
      <c r="E3" s="84"/>
      <c r="F3" s="84"/>
    </row>
    <row r="4" spans="1:6" x14ac:dyDescent="0.3">
      <c r="A4" s="86" t="s">
        <v>28</v>
      </c>
      <c r="B4" s="86"/>
      <c r="C4" s="87" t="str">
        <f>IF('Datos Generales'!J22="","",'Datos Generales'!J22)</f>
        <v/>
      </c>
      <c r="D4" s="87"/>
      <c r="E4" s="87"/>
      <c r="F4" s="17"/>
    </row>
    <row r="5" spans="1:6" x14ac:dyDescent="0.3">
      <c r="A5" s="83" t="s">
        <v>15</v>
      </c>
      <c r="B5" s="83"/>
      <c r="C5" s="85"/>
      <c r="D5" s="84"/>
      <c r="E5" s="84"/>
      <c r="F5" s="84"/>
    </row>
    <row r="6" spans="1:6" x14ac:dyDescent="0.3">
      <c r="A6" s="83" t="s">
        <v>16</v>
      </c>
      <c r="B6" s="83"/>
      <c r="C6" s="85"/>
      <c r="D6" s="84"/>
      <c r="E6" s="84"/>
      <c r="F6" s="84"/>
    </row>
    <row r="9" spans="1:6" ht="17.399999999999999" customHeight="1" x14ac:dyDescent="0.3">
      <c r="D9"/>
    </row>
    <row r="10" spans="1:6" ht="15" thickBot="1" x14ac:dyDescent="0.35"/>
    <row r="11" spans="1:6" ht="51" customHeight="1" thickBot="1" x14ac:dyDescent="0.35">
      <c r="A11" s="9" t="s">
        <v>0</v>
      </c>
      <c r="B11" s="10" t="s">
        <v>30</v>
      </c>
      <c r="C11" s="10" t="s">
        <v>29</v>
      </c>
      <c r="D11" s="11" t="s">
        <v>31</v>
      </c>
      <c r="E11" s="11" t="s">
        <v>42</v>
      </c>
    </row>
    <row r="12" spans="1:6" ht="15" thickBot="1" x14ac:dyDescent="0.35">
      <c r="A12" s="12" t="s">
        <v>1</v>
      </c>
      <c r="B12" s="71"/>
      <c r="C12" s="30"/>
      <c r="D12" s="13" t="str">
        <f>IF(B12=""," ",(B12*500/C12))</f>
        <v xml:space="preserve"> </v>
      </c>
      <c r="E12" s="73"/>
    </row>
    <row r="13" spans="1:6" ht="15" thickBot="1" x14ac:dyDescent="0.35">
      <c r="A13" s="8" t="s">
        <v>2</v>
      </c>
      <c r="B13" s="72"/>
      <c r="C13" s="31"/>
      <c r="D13" s="13" t="str">
        <f t="shared" ref="D13:D23" si="0">IF(B13=""," ",(B13*500/C13))</f>
        <v xml:space="preserve"> </v>
      </c>
      <c r="E13" s="73"/>
    </row>
    <row r="14" spans="1:6" ht="15" thickBot="1" x14ac:dyDescent="0.35">
      <c r="A14" s="8" t="s">
        <v>3</v>
      </c>
      <c r="B14" s="72"/>
      <c r="C14" s="31"/>
      <c r="D14" s="13" t="str">
        <f t="shared" si="0"/>
        <v xml:space="preserve"> </v>
      </c>
      <c r="E14" s="73"/>
    </row>
    <row r="15" spans="1:6" ht="15" thickBot="1" x14ac:dyDescent="0.35">
      <c r="A15" s="8" t="s">
        <v>4</v>
      </c>
      <c r="B15" s="72"/>
      <c r="C15" s="31"/>
      <c r="D15" s="13" t="str">
        <f t="shared" si="0"/>
        <v xml:space="preserve"> </v>
      </c>
      <c r="E15" s="73"/>
    </row>
    <row r="16" spans="1:6" ht="15" thickBot="1" x14ac:dyDescent="0.35">
      <c r="A16" s="8" t="s">
        <v>5</v>
      </c>
      <c r="B16" s="72"/>
      <c r="C16" s="31"/>
      <c r="D16" s="13" t="str">
        <f t="shared" si="0"/>
        <v xml:space="preserve"> </v>
      </c>
      <c r="E16" s="73"/>
    </row>
    <row r="17" spans="1:5" ht="15" thickBot="1" x14ac:dyDescent="0.35">
      <c r="A17" s="8" t="s">
        <v>6</v>
      </c>
      <c r="B17" s="72"/>
      <c r="C17" s="31"/>
      <c r="D17" s="13" t="str">
        <f t="shared" si="0"/>
        <v xml:space="preserve"> </v>
      </c>
      <c r="E17" s="73"/>
    </row>
    <row r="18" spans="1:5" s="7" customFormat="1" ht="15" thickBot="1" x14ac:dyDescent="0.35">
      <c r="A18" s="8" t="s">
        <v>7</v>
      </c>
      <c r="B18" s="72"/>
      <c r="C18" s="31"/>
      <c r="D18" s="13" t="str">
        <f t="shared" si="0"/>
        <v xml:space="preserve"> </v>
      </c>
      <c r="E18" s="73"/>
    </row>
    <row r="19" spans="1:5" s="7" customFormat="1" ht="15" thickBot="1" x14ac:dyDescent="0.35">
      <c r="A19" s="8" t="s">
        <v>8</v>
      </c>
      <c r="B19" s="72"/>
      <c r="C19" s="31"/>
      <c r="D19" s="13" t="str">
        <f t="shared" si="0"/>
        <v xml:space="preserve"> </v>
      </c>
      <c r="E19" s="73"/>
    </row>
    <row r="20" spans="1:5" ht="15" thickBot="1" x14ac:dyDescent="0.35">
      <c r="A20" s="8" t="s">
        <v>9</v>
      </c>
      <c r="B20" s="72"/>
      <c r="C20" s="31"/>
      <c r="D20" s="13" t="str">
        <f t="shared" si="0"/>
        <v xml:space="preserve"> </v>
      </c>
      <c r="E20" s="73"/>
    </row>
    <row r="21" spans="1:5" ht="15" thickBot="1" x14ac:dyDescent="0.35">
      <c r="A21" s="8" t="s">
        <v>10</v>
      </c>
      <c r="B21" s="72"/>
      <c r="C21" s="31"/>
      <c r="D21" s="13" t="str">
        <f t="shared" si="0"/>
        <v xml:space="preserve"> </v>
      </c>
      <c r="E21" s="73"/>
    </row>
    <row r="22" spans="1:5" ht="15" thickBot="1" x14ac:dyDescent="0.35">
      <c r="A22" s="8" t="s">
        <v>11</v>
      </c>
      <c r="B22" s="72"/>
      <c r="C22" s="31"/>
      <c r="D22" s="13" t="str">
        <f t="shared" si="0"/>
        <v xml:space="preserve"> </v>
      </c>
      <c r="E22" s="73"/>
    </row>
    <row r="23" spans="1:5" ht="15" thickBot="1" x14ac:dyDescent="0.35">
      <c r="A23" s="18" t="s">
        <v>12</v>
      </c>
      <c r="B23" s="72"/>
      <c r="C23" s="32"/>
      <c r="D23" s="13" t="str">
        <f t="shared" si="0"/>
        <v xml:space="preserve"> </v>
      </c>
      <c r="E23" s="73"/>
    </row>
    <row r="24" spans="1:5" x14ac:dyDescent="0.3">
      <c r="A24" s="19" t="s">
        <v>38</v>
      </c>
      <c r="B24" s="20" t="str">
        <f>IF(SUM(B12:B23)=0,"",SUM(B12:B23))</f>
        <v/>
      </c>
      <c r="C24" s="27" t="s">
        <v>39</v>
      </c>
      <c r="D24" s="27" t="s">
        <v>39</v>
      </c>
      <c r="E24" s="27"/>
    </row>
    <row r="25" spans="1:5" ht="15" thickBot="1" x14ac:dyDescent="0.35">
      <c r="A25" s="23" t="s">
        <v>37</v>
      </c>
      <c r="B25" s="24" t="str">
        <f>IF(SUM(B12:B23)=0," ",AVERAGE(B12:B23))</f>
        <v xml:space="preserve"> </v>
      </c>
      <c r="C25" s="25" t="str">
        <f>IF(SUM(C12:C23)=0," ",AVERAGE(C12:C23))</f>
        <v xml:space="preserve"> </v>
      </c>
      <c r="D25" s="25" t="str">
        <f>IF(SUM(D12:D23)=0,"",AVERAGE(D12:D23))</f>
        <v/>
      </c>
      <c r="E25" s="25"/>
    </row>
  </sheetData>
  <sheetProtection sheet="1" objects="1" scenarios="1"/>
  <protectedRanges>
    <protectedRange sqref="C12:C23" name="Rango2"/>
    <protectedRange sqref="D2:D3" name="Rango3"/>
    <protectedRange sqref="D5:D6" name="Rango3_1"/>
    <protectedRange sqref="D4:E4" name="Rango2_1_1"/>
  </protectedRanges>
  <mergeCells count="10">
    <mergeCell ref="A6:B6"/>
    <mergeCell ref="C2:F2"/>
    <mergeCell ref="C3:F3"/>
    <mergeCell ref="C5:F5"/>
    <mergeCell ref="C6:F6"/>
    <mergeCell ref="A4:B4"/>
    <mergeCell ref="C4:E4"/>
    <mergeCell ref="A2:B2"/>
    <mergeCell ref="A3:B3"/>
    <mergeCell ref="A5:B5"/>
  </mergeCells>
  <pageMargins left="1.08" right="0.77" top="0.94488188976377963" bottom="1.6929133858267718" header="0.31496062992125984" footer="0.31496062992125984"/>
  <pageSetup orientation="landscape" r:id="rId1"/>
  <rowBreaks count="1" manualBreakCount="1">
    <brk id="26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25"/>
  <sheetViews>
    <sheetView showGridLines="0" topLeftCell="A4" zoomScaleNormal="100" workbookViewId="0">
      <selection activeCell="E12" sqref="E12"/>
    </sheetView>
  </sheetViews>
  <sheetFormatPr baseColWidth="10" defaultColWidth="11.44140625" defaultRowHeight="14.4" x14ac:dyDescent="0.3"/>
  <cols>
    <col min="1" max="1" width="13.88671875" style="6" customWidth="1"/>
    <col min="2" max="2" width="15.88671875" style="6" customWidth="1"/>
    <col min="3" max="3" width="17.88671875" style="6" customWidth="1"/>
    <col min="4" max="4" width="25.77734375" style="6" customWidth="1"/>
    <col min="5" max="5" width="17.33203125" style="6" customWidth="1"/>
    <col min="6" max="6" width="21.5546875" style="6" customWidth="1"/>
    <col min="7" max="16384" width="11.44140625" style="6"/>
  </cols>
  <sheetData>
    <row r="2" spans="1:6" s="5" customFormat="1" x14ac:dyDescent="0.3">
      <c r="A2" s="83" t="s">
        <v>14</v>
      </c>
      <c r="B2" s="83"/>
      <c r="C2" s="84" t="str">
        <f>IF('Datos Generales'!I11="","",'Datos Generales'!I11)</f>
        <v/>
      </c>
      <c r="D2" s="84"/>
      <c r="E2" s="84"/>
      <c r="F2" s="84"/>
    </row>
    <row r="3" spans="1:6" x14ac:dyDescent="0.3">
      <c r="A3" s="83" t="s">
        <v>27</v>
      </c>
      <c r="B3" s="83"/>
      <c r="C3" s="85"/>
      <c r="D3" s="84"/>
      <c r="E3" s="84"/>
      <c r="F3" s="84"/>
    </row>
    <row r="4" spans="1:6" x14ac:dyDescent="0.3">
      <c r="A4" s="86" t="s">
        <v>28</v>
      </c>
      <c r="B4" s="86"/>
      <c r="C4" s="87" t="str">
        <f>IF('Datos Generales'!J22="","",'Datos Generales'!J22)</f>
        <v/>
      </c>
      <c r="D4" s="87"/>
      <c r="E4" s="87"/>
      <c r="F4" s="28"/>
    </row>
    <row r="5" spans="1:6" x14ac:dyDescent="0.3">
      <c r="A5" s="83" t="s">
        <v>15</v>
      </c>
      <c r="B5" s="83"/>
      <c r="C5" s="88"/>
      <c r="D5" s="84"/>
      <c r="E5" s="84"/>
      <c r="F5" s="84"/>
    </row>
    <row r="6" spans="1:6" x14ac:dyDescent="0.3">
      <c r="A6" s="83" t="s">
        <v>16</v>
      </c>
      <c r="B6" s="83"/>
      <c r="C6" s="85"/>
      <c r="D6" s="84"/>
      <c r="E6" s="84"/>
      <c r="F6" s="84"/>
    </row>
    <row r="9" spans="1:6" x14ac:dyDescent="0.3">
      <c r="A9"/>
      <c r="B9"/>
      <c r="C9"/>
      <c r="D9"/>
    </row>
    <row r="10" spans="1:6" ht="15" thickBot="1" x14ac:dyDescent="0.35"/>
    <row r="11" spans="1:6" ht="51" customHeight="1" thickBot="1" x14ac:dyDescent="0.35">
      <c r="A11" s="9" t="s">
        <v>0</v>
      </c>
      <c r="B11" s="10" t="s">
        <v>30</v>
      </c>
      <c r="C11" s="10" t="s">
        <v>29</v>
      </c>
      <c r="D11" s="11" t="s">
        <v>31</v>
      </c>
      <c r="E11" s="11" t="s">
        <v>42</v>
      </c>
    </row>
    <row r="12" spans="1:6" ht="15" thickBot="1" x14ac:dyDescent="0.35">
      <c r="A12" s="12" t="s">
        <v>1</v>
      </c>
      <c r="B12" s="71"/>
      <c r="C12" s="30"/>
      <c r="D12" s="13" t="str">
        <f>IF(B12=""," ",(B12*500/C12))</f>
        <v xml:space="preserve"> </v>
      </c>
      <c r="E12" s="73"/>
    </row>
    <row r="13" spans="1:6" ht="15" thickBot="1" x14ac:dyDescent="0.35">
      <c r="A13" s="8" t="s">
        <v>2</v>
      </c>
      <c r="B13" s="72"/>
      <c r="C13" s="31"/>
      <c r="D13" s="13" t="str">
        <f t="shared" ref="D13:D23" si="0">IF(B13=""," ",(B13*500/C13))</f>
        <v xml:space="preserve"> </v>
      </c>
      <c r="E13" s="73"/>
    </row>
    <row r="14" spans="1:6" ht="15" thickBot="1" x14ac:dyDescent="0.35">
      <c r="A14" s="8" t="s">
        <v>3</v>
      </c>
      <c r="B14" s="72"/>
      <c r="C14" s="31"/>
      <c r="D14" s="13" t="str">
        <f t="shared" si="0"/>
        <v xml:space="preserve"> </v>
      </c>
      <c r="E14" s="73"/>
    </row>
    <row r="15" spans="1:6" ht="15" thickBot="1" x14ac:dyDescent="0.35">
      <c r="A15" s="8" t="s">
        <v>4</v>
      </c>
      <c r="B15" s="72"/>
      <c r="C15" s="31"/>
      <c r="D15" s="13" t="str">
        <f t="shared" si="0"/>
        <v xml:space="preserve"> </v>
      </c>
      <c r="E15" s="73"/>
    </row>
    <row r="16" spans="1:6" ht="15" thickBot="1" x14ac:dyDescent="0.35">
      <c r="A16" s="8" t="s">
        <v>5</v>
      </c>
      <c r="B16" s="72"/>
      <c r="C16" s="31"/>
      <c r="D16" s="13" t="str">
        <f t="shared" si="0"/>
        <v xml:space="preserve"> </v>
      </c>
      <c r="E16" s="73"/>
    </row>
    <row r="17" spans="1:5" ht="15" thickBot="1" x14ac:dyDescent="0.35">
      <c r="A17" s="8" t="s">
        <v>6</v>
      </c>
      <c r="B17" s="72"/>
      <c r="C17" s="31"/>
      <c r="D17" s="13" t="str">
        <f t="shared" si="0"/>
        <v xml:space="preserve"> </v>
      </c>
      <c r="E17" s="73"/>
    </row>
    <row r="18" spans="1:5" s="7" customFormat="1" ht="15" thickBot="1" x14ac:dyDescent="0.35">
      <c r="A18" s="8" t="s">
        <v>7</v>
      </c>
      <c r="B18" s="72"/>
      <c r="C18" s="31"/>
      <c r="D18" s="13" t="str">
        <f t="shared" si="0"/>
        <v xml:space="preserve"> </v>
      </c>
      <c r="E18" s="73"/>
    </row>
    <row r="19" spans="1:5" s="7" customFormat="1" ht="15" thickBot="1" x14ac:dyDescent="0.35">
      <c r="A19" s="8" t="s">
        <v>8</v>
      </c>
      <c r="B19" s="72"/>
      <c r="C19" s="31"/>
      <c r="D19" s="13" t="str">
        <f t="shared" si="0"/>
        <v xml:space="preserve"> </v>
      </c>
      <c r="E19" s="73"/>
    </row>
    <row r="20" spans="1:5" ht="15" thickBot="1" x14ac:dyDescent="0.35">
      <c r="A20" s="8" t="s">
        <v>9</v>
      </c>
      <c r="B20" s="72"/>
      <c r="C20" s="31"/>
      <c r="D20" s="13" t="str">
        <f t="shared" si="0"/>
        <v xml:space="preserve"> </v>
      </c>
      <c r="E20" s="73"/>
    </row>
    <row r="21" spans="1:5" ht="15" thickBot="1" x14ac:dyDescent="0.35">
      <c r="A21" s="8" t="s">
        <v>10</v>
      </c>
      <c r="B21" s="72"/>
      <c r="C21" s="31"/>
      <c r="D21" s="13" t="str">
        <f t="shared" si="0"/>
        <v xml:space="preserve"> </v>
      </c>
      <c r="E21" s="73"/>
    </row>
    <row r="22" spans="1:5" ht="15" thickBot="1" x14ac:dyDescent="0.35">
      <c r="A22" s="8" t="s">
        <v>11</v>
      </c>
      <c r="B22" s="72"/>
      <c r="C22" s="31"/>
      <c r="D22" s="13" t="str">
        <f t="shared" si="0"/>
        <v xml:space="preserve"> </v>
      </c>
      <c r="E22" s="73"/>
    </row>
    <row r="23" spans="1:5" ht="15" thickBot="1" x14ac:dyDescent="0.35">
      <c r="A23" s="18" t="s">
        <v>12</v>
      </c>
      <c r="B23" s="74"/>
      <c r="C23" s="32"/>
      <c r="D23" s="13" t="str">
        <f t="shared" si="0"/>
        <v xml:space="preserve"> </v>
      </c>
      <c r="E23" s="73"/>
    </row>
    <row r="24" spans="1:5" x14ac:dyDescent="0.3">
      <c r="A24" s="19" t="s">
        <v>38</v>
      </c>
      <c r="B24" s="20" t="str">
        <f>IF(SUM(B12:B23)=0,"",SUM(B12:B23))</f>
        <v/>
      </c>
      <c r="C24" s="21" t="s">
        <v>39</v>
      </c>
      <c r="D24" s="22" t="s">
        <v>39</v>
      </c>
      <c r="E24" s="27"/>
    </row>
    <row r="25" spans="1:5" ht="15" thickBot="1" x14ac:dyDescent="0.35">
      <c r="A25" s="23" t="s">
        <v>37</v>
      </c>
      <c r="B25" s="24" t="str">
        <f>IF(SUM(B12:B23)=0," ",AVERAGE(B12:B23))</f>
        <v xml:space="preserve"> </v>
      </c>
      <c r="C25" s="25" t="str">
        <f>IF(SUM(C12:C23)=0,"",AVERAGE(C12:C23))</f>
        <v/>
      </c>
      <c r="D25" s="26" t="str">
        <f>IF(SUM(D12:D23)=0,"",AVERAGE(D12:D23))</f>
        <v/>
      </c>
      <c r="E25" s="25"/>
    </row>
  </sheetData>
  <sheetProtection sheet="1" objects="1" scenarios="1"/>
  <protectedRanges>
    <protectedRange sqref="C12:C23" name="Rango2"/>
    <protectedRange sqref="D2" name="Rango3"/>
    <protectedRange sqref="D3 D5:D6" name="Rango3_1"/>
    <protectedRange sqref="D4:E4" name="Rango2_1"/>
  </protectedRanges>
  <mergeCells count="10">
    <mergeCell ref="A5:B5"/>
    <mergeCell ref="C5:F5"/>
    <mergeCell ref="A6:B6"/>
    <mergeCell ref="C6:F6"/>
    <mergeCell ref="A2:B2"/>
    <mergeCell ref="C2:F2"/>
    <mergeCell ref="A3:B3"/>
    <mergeCell ref="C3:F3"/>
    <mergeCell ref="A4:B4"/>
    <mergeCell ref="C4:E4"/>
  </mergeCells>
  <pageMargins left="1.1200000000000001" right="0.27559055118110237" top="0.94488188976377963" bottom="0.74" header="0.31496062992125984" footer="0.31496062992125984"/>
  <pageSetup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25"/>
  <sheetViews>
    <sheetView topLeftCell="A4" zoomScaleNormal="100" workbookViewId="0">
      <selection activeCell="E12" sqref="E12:E23"/>
    </sheetView>
  </sheetViews>
  <sheetFormatPr baseColWidth="10" defaultColWidth="11.44140625" defaultRowHeight="14.4" x14ac:dyDescent="0.3"/>
  <cols>
    <col min="1" max="1" width="13.88671875" style="6" customWidth="1"/>
    <col min="2" max="2" width="15.88671875" style="6" customWidth="1"/>
    <col min="3" max="3" width="17.88671875" style="6" customWidth="1"/>
    <col min="4" max="4" width="25.77734375" style="6" customWidth="1"/>
    <col min="5" max="5" width="17.33203125" style="6" customWidth="1"/>
    <col min="6" max="6" width="21.5546875" style="6" customWidth="1"/>
    <col min="7" max="16384" width="11.44140625" style="6"/>
  </cols>
  <sheetData>
    <row r="2" spans="1:6" s="5" customFormat="1" x14ac:dyDescent="0.3">
      <c r="A2" s="83" t="s">
        <v>14</v>
      </c>
      <c r="B2" s="83"/>
      <c r="C2" s="84" t="str">
        <f>IF('Datos Generales'!I11="","",'Datos Generales'!I11)</f>
        <v/>
      </c>
      <c r="D2" s="84"/>
      <c r="E2" s="84"/>
      <c r="F2" s="84"/>
    </row>
    <row r="3" spans="1:6" x14ac:dyDescent="0.3">
      <c r="A3" s="83" t="s">
        <v>27</v>
      </c>
      <c r="B3" s="83"/>
      <c r="C3" s="85"/>
      <c r="D3" s="84"/>
      <c r="E3" s="84"/>
      <c r="F3" s="84"/>
    </row>
    <row r="4" spans="1:6" x14ac:dyDescent="0.3">
      <c r="A4" s="86" t="s">
        <v>28</v>
      </c>
      <c r="B4" s="86"/>
      <c r="C4" s="87" t="str">
        <f>IF('Datos Generales'!J22="","",'Datos Generales'!J22)</f>
        <v/>
      </c>
      <c r="D4" s="87"/>
      <c r="E4" s="87"/>
      <c r="F4" s="28"/>
    </row>
    <row r="5" spans="1:6" x14ac:dyDescent="0.3">
      <c r="A5" s="83" t="s">
        <v>15</v>
      </c>
      <c r="B5" s="83"/>
      <c r="C5" s="89"/>
      <c r="D5" s="84"/>
      <c r="E5" s="84"/>
      <c r="F5" s="84"/>
    </row>
    <row r="6" spans="1:6" x14ac:dyDescent="0.3">
      <c r="A6" s="83" t="s">
        <v>16</v>
      </c>
      <c r="B6" s="83"/>
      <c r="C6" s="85"/>
      <c r="D6" s="84"/>
      <c r="E6" s="84"/>
      <c r="F6" s="84"/>
    </row>
    <row r="9" spans="1:6" x14ac:dyDescent="0.3">
      <c r="D9"/>
    </row>
    <row r="10" spans="1:6" ht="15" thickBot="1" x14ac:dyDescent="0.35"/>
    <row r="11" spans="1:6" ht="51" customHeight="1" thickBot="1" x14ac:dyDescent="0.35">
      <c r="A11" s="9" t="s">
        <v>0</v>
      </c>
      <c r="B11" s="10" t="s">
        <v>30</v>
      </c>
      <c r="C11" s="10" t="s">
        <v>29</v>
      </c>
      <c r="D11" s="11" t="s">
        <v>31</v>
      </c>
      <c r="E11" s="11" t="s">
        <v>42</v>
      </c>
    </row>
    <row r="12" spans="1:6" ht="15" thickBot="1" x14ac:dyDescent="0.35">
      <c r="A12" s="12" t="s">
        <v>1</v>
      </c>
      <c r="B12" s="75"/>
      <c r="C12" s="30"/>
      <c r="D12" s="29" t="str">
        <f>IF(B12=""," ",(B12*500/C12))</f>
        <v xml:space="preserve"> </v>
      </c>
      <c r="E12" s="73"/>
    </row>
    <row r="13" spans="1:6" ht="15" thickBot="1" x14ac:dyDescent="0.35">
      <c r="A13" s="8" t="s">
        <v>2</v>
      </c>
      <c r="B13" s="76"/>
      <c r="C13" s="31"/>
      <c r="D13" s="29" t="str">
        <f t="shared" ref="D13:D23" si="0">IF(B13=""," ",(B13*500/C13))</f>
        <v xml:space="preserve"> </v>
      </c>
      <c r="E13" s="73"/>
    </row>
    <row r="14" spans="1:6" ht="15" thickBot="1" x14ac:dyDescent="0.35">
      <c r="A14" s="8" t="s">
        <v>3</v>
      </c>
      <c r="B14" s="76"/>
      <c r="C14" s="31"/>
      <c r="D14" s="29" t="str">
        <f t="shared" si="0"/>
        <v xml:space="preserve"> </v>
      </c>
      <c r="E14" s="73"/>
    </row>
    <row r="15" spans="1:6" ht="15" thickBot="1" x14ac:dyDescent="0.35">
      <c r="A15" s="8" t="s">
        <v>4</v>
      </c>
      <c r="B15" s="76"/>
      <c r="C15" s="31"/>
      <c r="D15" s="29" t="str">
        <f t="shared" si="0"/>
        <v xml:space="preserve"> </v>
      </c>
      <c r="E15" s="73"/>
    </row>
    <row r="16" spans="1:6" ht="15" thickBot="1" x14ac:dyDescent="0.35">
      <c r="A16" s="8" t="s">
        <v>5</v>
      </c>
      <c r="B16" s="76"/>
      <c r="C16" s="31"/>
      <c r="D16" s="29" t="str">
        <f t="shared" si="0"/>
        <v xml:space="preserve"> </v>
      </c>
      <c r="E16" s="73"/>
    </row>
    <row r="17" spans="1:5" ht="15" thickBot="1" x14ac:dyDescent="0.35">
      <c r="A17" s="8" t="s">
        <v>6</v>
      </c>
      <c r="B17" s="76"/>
      <c r="C17" s="31"/>
      <c r="D17" s="29" t="str">
        <f t="shared" si="0"/>
        <v xml:space="preserve"> </v>
      </c>
      <c r="E17" s="73"/>
    </row>
    <row r="18" spans="1:5" s="7" customFormat="1" ht="15" thickBot="1" x14ac:dyDescent="0.35">
      <c r="A18" s="8" t="s">
        <v>7</v>
      </c>
      <c r="B18" s="76"/>
      <c r="C18" s="31"/>
      <c r="D18" s="29" t="str">
        <f t="shared" si="0"/>
        <v xml:space="preserve"> </v>
      </c>
      <c r="E18" s="73"/>
    </row>
    <row r="19" spans="1:5" s="7" customFormat="1" ht="15" thickBot="1" x14ac:dyDescent="0.35">
      <c r="A19" s="8" t="s">
        <v>8</v>
      </c>
      <c r="B19" s="76"/>
      <c r="C19" s="31"/>
      <c r="D19" s="29" t="str">
        <f t="shared" si="0"/>
        <v xml:space="preserve"> </v>
      </c>
      <c r="E19" s="73"/>
    </row>
    <row r="20" spans="1:5" ht="15" thickBot="1" x14ac:dyDescent="0.35">
      <c r="A20" s="8" t="s">
        <v>9</v>
      </c>
      <c r="B20" s="76"/>
      <c r="C20" s="31"/>
      <c r="D20" s="29" t="str">
        <f t="shared" si="0"/>
        <v xml:space="preserve"> </v>
      </c>
      <c r="E20" s="73"/>
    </row>
    <row r="21" spans="1:5" ht="15" thickBot="1" x14ac:dyDescent="0.35">
      <c r="A21" s="8" t="s">
        <v>10</v>
      </c>
      <c r="B21" s="72"/>
      <c r="C21" s="31"/>
      <c r="D21" s="29" t="str">
        <f t="shared" si="0"/>
        <v xml:space="preserve"> </v>
      </c>
      <c r="E21" s="73"/>
    </row>
    <row r="22" spans="1:5" ht="15" thickBot="1" x14ac:dyDescent="0.35">
      <c r="A22" s="8" t="s">
        <v>11</v>
      </c>
      <c r="B22" s="72"/>
      <c r="C22" s="31"/>
      <c r="D22" s="29" t="str">
        <f t="shared" si="0"/>
        <v xml:space="preserve"> </v>
      </c>
      <c r="E22" s="73"/>
    </row>
    <row r="23" spans="1:5" ht="15" thickBot="1" x14ac:dyDescent="0.35">
      <c r="A23" s="18" t="s">
        <v>12</v>
      </c>
      <c r="B23" s="74"/>
      <c r="C23" s="32"/>
      <c r="D23" s="29" t="str">
        <f t="shared" si="0"/>
        <v xml:space="preserve"> </v>
      </c>
      <c r="E23" s="73"/>
    </row>
    <row r="24" spans="1:5" x14ac:dyDescent="0.3">
      <c r="A24" s="19" t="s">
        <v>38</v>
      </c>
      <c r="B24" s="20" t="str">
        <f>IF(SUM(B12:B23)=0,"",SUM(B12:B23))</f>
        <v/>
      </c>
      <c r="C24" s="21" t="s">
        <v>39</v>
      </c>
      <c r="D24" s="22" t="s">
        <v>39</v>
      </c>
      <c r="E24" s="27"/>
    </row>
    <row r="25" spans="1:5" ht="15" thickBot="1" x14ac:dyDescent="0.35">
      <c r="A25" s="23" t="s">
        <v>37</v>
      </c>
      <c r="B25" s="24" t="str">
        <f>IF(SUM(B12:B23)=0," ",AVERAGE(B12:B23))</f>
        <v xml:space="preserve"> </v>
      </c>
      <c r="C25" s="25" t="str">
        <f>IF(SUM(C12:C23)=0,"",AVERAGE(C12:C23))</f>
        <v/>
      </c>
      <c r="D25" s="26" t="str">
        <f>IF(SUM(D12:D23)=0,"",AVERAGE(D12:D23))</f>
        <v/>
      </c>
      <c r="E25" s="25"/>
    </row>
  </sheetData>
  <sheetProtection sheet="1" objects="1" scenarios="1"/>
  <protectedRanges>
    <protectedRange sqref="D2" name="Rango3"/>
    <protectedRange sqref="D3" name="Rango3_1"/>
    <protectedRange sqref="D5:D6" name="Rango3_2"/>
    <protectedRange sqref="D4:E4" name="Rango2_1"/>
  </protectedRanges>
  <mergeCells count="10">
    <mergeCell ref="A5:B5"/>
    <mergeCell ref="C5:F5"/>
    <mergeCell ref="A6:B6"/>
    <mergeCell ref="C6:F6"/>
    <mergeCell ref="A2:B2"/>
    <mergeCell ref="C2:F2"/>
    <mergeCell ref="A3:B3"/>
    <mergeCell ref="C3:F3"/>
    <mergeCell ref="A4:B4"/>
    <mergeCell ref="C4:E4"/>
  </mergeCells>
  <printOptions horizontalCentered="1" verticalCentered="1"/>
  <pageMargins left="0.82" right="0.27559055118110237" top="0.94488188976377963" bottom="0.78740157480314965" header="0.31496062992125984" footer="0.31496062992125984"/>
  <pageSetup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25"/>
  <sheetViews>
    <sheetView topLeftCell="A7" zoomScaleNormal="100" workbookViewId="0">
      <selection activeCell="E12" sqref="E12:E23"/>
    </sheetView>
  </sheetViews>
  <sheetFormatPr baseColWidth="10" defaultColWidth="11.44140625" defaultRowHeight="14.4" x14ac:dyDescent="0.3"/>
  <cols>
    <col min="1" max="1" width="13.88671875" style="6" customWidth="1"/>
    <col min="2" max="2" width="15.88671875" style="6" customWidth="1"/>
    <col min="3" max="3" width="17.88671875" style="6" customWidth="1"/>
    <col min="4" max="4" width="25.77734375" style="6" customWidth="1"/>
    <col min="5" max="5" width="17.33203125" style="6" customWidth="1"/>
    <col min="6" max="6" width="21.5546875" style="6" customWidth="1"/>
    <col min="7" max="16384" width="11.44140625" style="6"/>
  </cols>
  <sheetData>
    <row r="2" spans="1:6" s="5" customFormat="1" x14ac:dyDescent="0.3">
      <c r="A2" s="83" t="s">
        <v>14</v>
      </c>
      <c r="B2" s="83"/>
      <c r="C2" s="84" t="str">
        <f>IF('Datos Generales'!I11="","",'Datos Generales'!I11)</f>
        <v/>
      </c>
      <c r="D2" s="84"/>
      <c r="E2" s="84"/>
      <c r="F2" s="84"/>
    </row>
    <row r="3" spans="1:6" x14ac:dyDescent="0.3">
      <c r="A3" s="83" t="s">
        <v>27</v>
      </c>
      <c r="B3" s="83"/>
      <c r="C3" s="85"/>
      <c r="D3" s="84"/>
      <c r="E3" s="84"/>
      <c r="F3" s="84"/>
    </row>
    <row r="4" spans="1:6" x14ac:dyDescent="0.3">
      <c r="A4" s="86" t="s">
        <v>28</v>
      </c>
      <c r="B4" s="86"/>
      <c r="C4" s="87" t="str">
        <f>IF('Datos Generales'!J22="","",'Datos Generales'!J22)</f>
        <v/>
      </c>
      <c r="D4" s="87"/>
      <c r="E4" s="87"/>
      <c r="F4" s="17"/>
    </row>
    <row r="5" spans="1:6" x14ac:dyDescent="0.3">
      <c r="A5" s="83" t="s">
        <v>15</v>
      </c>
      <c r="B5" s="83"/>
      <c r="C5" s="90"/>
      <c r="D5" s="84"/>
      <c r="E5" s="84"/>
      <c r="F5" s="84"/>
    </row>
    <row r="6" spans="1:6" x14ac:dyDescent="0.3">
      <c r="A6" s="83" t="s">
        <v>16</v>
      </c>
      <c r="B6" s="83"/>
      <c r="C6" s="84"/>
      <c r="D6" s="84"/>
      <c r="E6" s="84"/>
      <c r="F6" s="84"/>
    </row>
    <row r="9" spans="1:6" x14ac:dyDescent="0.3">
      <c r="D9"/>
    </row>
    <row r="10" spans="1:6" ht="15" thickBot="1" x14ac:dyDescent="0.35"/>
    <row r="11" spans="1:6" ht="51" customHeight="1" thickBot="1" x14ac:dyDescent="0.35">
      <c r="A11" s="9" t="s">
        <v>0</v>
      </c>
      <c r="B11" s="10" t="s">
        <v>30</v>
      </c>
      <c r="C11" s="10" t="s">
        <v>29</v>
      </c>
      <c r="D11" s="11" t="s">
        <v>31</v>
      </c>
      <c r="E11" s="11" t="s">
        <v>42</v>
      </c>
    </row>
    <row r="12" spans="1:6" ht="15" thickBot="1" x14ac:dyDescent="0.35">
      <c r="A12" s="12" t="s">
        <v>1</v>
      </c>
      <c r="B12" s="71"/>
      <c r="C12" s="30"/>
      <c r="D12" s="13" t="str">
        <f>IF(B12=""," ",(B12*500/C12))</f>
        <v xml:space="preserve"> </v>
      </c>
      <c r="E12" s="73"/>
    </row>
    <row r="13" spans="1:6" ht="15" thickBot="1" x14ac:dyDescent="0.35">
      <c r="A13" s="8" t="s">
        <v>2</v>
      </c>
      <c r="B13" s="72"/>
      <c r="C13" s="31"/>
      <c r="D13" s="13" t="str">
        <f t="shared" ref="D13:D23" si="0">IF(B13=""," ",(B13*500/C13))</f>
        <v xml:space="preserve"> </v>
      </c>
      <c r="E13" s="73"/>
    </row>
    <row r="14" spans="1:6" ht="15" thickBot="1" x14ac:dyDescent="0.35">
      <c r="A14" s="8" t="s">
        <v>3</v>
      </c>
      <c r="B14" s="72"/>
      <c r="C14" s="31"/>
      <c r="D14" s="13" t="str">
        <f t="shared" si="0"/>
        <v xml:space="preserve"> </v>
      </c>
      <c r="E14" s="73"/>
    </row>
    <row r="15" spans="1:6" ht="15" thickBot="1" x14ac:dyDescent="0.35">
      <c r="A15" s="8" t="s">
        <v>4</v>
      </c>
      <c r="B15" s="72"/>
      <c r="C15" s="31"/>
      <c r="D15" s="13" t="str">
        <f t="shared" si="0"/>
        <v xml:space="preserve"> </v>
      </c>
      <c r="E15" s="73"/>
    </row>
    <row r="16" spans="1:6" ht="15" thickBot="1" x14ac:dyDescent="0.35">
      <c r="A16" s="8" t="s">
        <v>5</v>
      </c>
      <c r="B16" s="72"/>
      <c r="C16" s="31"/>
      <c r="D16" s="13" t="str">
        <f t="shared" si="0"/>
        <v xml:space="preserve"> </v>
      </c>
      <c r="E16" s="73"/>
    </row>
    <row r="17" spans="1:5" ht="15" thickBot="1" x14ac:dyDescent="0.35">
      <c r="A17" s="8" t="s">
        <v>6</v>
      </c>
      <c r="B17" s="72"/>
      <c r="C17" s="31"/>
      <c r="D17" s="13" t="str">
        <f t="shared" si="0"/>
        <v xml:space="preserve"> </v>
      </c>
      <c r="E17" s="73"/>
    </row>
    <row r="18" spans="1:5" s="7" customFormat="1" ht="15" thickBot="1" x14ac:dyDescent="0.35">
      <c r="A18" s="8" t="s">
        <v>7</v>
      </c>
      <c r="B18" s="72"/>
      <c r="C18" s="31"/>
      <c r="D18" s="13" t="str">
        <f t="shared" si="0"/>
        <v xml:space="preserve"> </v>
      </c>
      <c r="E18" s="73"/>
    </row>
    <row r="19" spans="1:5" s="7" customFormat="1" ht="15" thickBot="1" x14ac:dyDescent="0.35">
      <c r="A19" s="8" t="s">
        <v>8</v>
      </c>
      <c r="B19" s="72"/>
      <c r="C19" s="31"/>
      <c r="D19" s="13" t="str">
        <f t="shared" si="0"/>
        <v xml:space="preserve"> </v>
      </c>
      <c r="E19" s="73"/>
    </row>
    <row r="20" spans="1:5" ht="15" thickBot="1" x14ac:dyDescent="0.35">
      <c r="A20" s="8" t="s">
        <v>9</v>
      </c>
      <c r="B20" s="72"/>
      <c r="C20" s="31"/>
      <c r="D20" s="13" t="str">
        <f t="shared" si="0"/>
        <v xml:space="preserve"> </v>
      </c>
      <c r="E20" s="73"/>
    </row>
    <row r="21" spans="1:5" ht="15" thickBot="1" x14ac:dyDescent="0.35">
      <c r="A21" s="8" t="s">
        <v>10</v>
      </c>
      <c r="B21" s="72"/>
      <c r="C21" s="31"/>
      <c r="D21" s="13" t="str">
        <f t="shared" si="0"/>
        <v xml:space="preserve"> </v>
      </c>
      <c r="E21" s="73"/>
    </row>
    <row r="22" spans="1:5" ht="15" thickBot="1" x14ac:dyDescent="0.35">
      <c r="A22" s="8" t="s">
        <v>11</v>
      </c>
      <c r="B22" s="72"/>
      <c r="C22" s="31"/>
      <c r="D22" s="13" t="str">
        <f t="shared" si="0"/>
        <v xml:space="preserve"> </v>
      </c>
      <c r="E22" s="73"/>
    </row>
    <row r="23" spans="1:5" ht="15" thickBot="1" x14ac:dyDescent="0.35">
      <c r="A23" s="18" t="s">
        <v>12</v>
      </c>
      <c r="B23" s="74"/>
      <c r="C23" s="32"/>
      <c r="D23" s="13" t="str">
        <f t="shared" si="0"/>
        <v xml:space="preserve"> </v>
      </c>
      <c r="E23" s="73"/>
    </row>
    <row r="24" spans="1:5" x14ac:dyDescent="0.3">
      <c r="A24" s="19" t="s">
        <v>38</v>
      </c>
      <c r="B24" s="20" t="str">
        <f>IF(SUM(B12:B23)=0,"",SUM(B12:B23))</f>
        <v/>
      </c>
      <c r="C24" s="21" t="s">
        <v>39</v>
      </c>
      <c r="D24" s="22" t="s">
        <v>39</v>
      </c>
      <c r="E24" s="27"/>
    </row>
    <row r="25" spans="1:5" ht="15" thickBot="1" x14ac:dyDescent="0.35">
      <c r="A25" s="23" t="s">
        <v>37</v>
      </c>
      <c r="B25" s="24" t="str">
        <f>IF(SUM(B12:B23)=0," ",AVERAGE(B12:B23))</f>
        <v xml:space="preserve"> </v>
      </c>
      <c r="C25" s="25" t="str">
        <f>IF(SUM(C12:C23)=0,"",AVERAGE(C12:C23))</f>
        <v/>
      </c>
      <c r="D25" s="26" t="str">
        <f>IF(SUM(D12:D23)=0,"",AVERAGE(D12:D23))</f>
        <v/>
      </c>
      <c r="E25" s="25"/>
    </row>
  </sheetData>
  <sheetProtection sheet="1" objects="1" scenarios="1"/>
  <protectedRanges>
    <protectedRange sqref="C22:C23" name="Rango2"/>
    <protectedRange sqref="D2:D3 D6" name="Rango3"/>
    <protectedRange sqref="D4:E4" name="Rango2_1"/>
    <protectedRange sqref="D5" name="Rango3_1"/>
    <protectedRange sqref="C12:C21" name="Rango2_2"/>
  </protectedRanges>
  <mergeCells count="10">
    <mergeCell ref="A5:B5"/>
    <mergeCell ref="C5:F5"/>
    <mergeCell ref="A6:B6"/>
    <mergeCell ref="C6:F6"/>
    <mergeCell ref="A2:B2"/>
    <mergeCell ref="C2:F2"/>
    <mergeCell ref="A3:B3"/>
    <mergeCell ref="C3:F3"/>
    <mergeCell ref="A4:B4"/>
    <mergeCell ref="C4:E4"/>
  </mergeCells>
  <printOptions horizontalCentered="1" verticalCentered="1"/>
  <pageMargins left="0.88" right="0.27559055118110237" top="0.94488188976377963" bottom="1.6929133858267718" header="0.31496062992125984" footer="0.31496062992125984"/>
  <pageSetup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25"/>
  <sheetViews>
    <sheetView topLeftCell="A4" zoomScaleNormal="100" workbookViewId="0">
      <selection activeCell="E12" sqref="E12:E23"/>
    </sheetView>
  </sheetViews>
  <sheetFormatPr baseColWidth="10" defaultColWidth="11.44140625" defaultRowHeight="14.4" x14ac:dyDescent="0.3"/>
  <cols>
    <col min="1" max="1" width="13.88671875" style="6" customWidth="1"/>
    <col min="2" max="2" width="15.88671875" style="6" customWidth="1"/>
    <col min="3" max="3" width="17.88671875" style="6" customWidth="1"/>
    <col min="4" max="4" width="25.77734375" style="6" customWidth="1"/>
    <col min="5" max="5" width="17.33203125" style="6" customWidth="1"/>
    <col min="6" max="6" width="21.5546875" style="6" customWidth="1"/>
    <col min="7" max="16384" width="11.44140625" style="6"/>
  </cols>
  <sheetData>
    <row r="2" spans="1:6" s="5" customFormat="1" x14ac:dyDescent="0.3">
      <c r="A2" s="83" t="s">
        <v>14</v>
      </c>
      <c r="B2" s="83"/>
      <c r="C2" s="84" t="str">
        <f>IF('Datos Generales'!I11="","",'Datos Generales'!I11)</f>
        <v/>
      </c>
      <c r="D2" s="84"/>
      <c r="E2" s="84"/>
      <c r="F2" s="84"/>
    </row>
    <row r="3" spans="1:6" x14ac:dyDescent="0.3">
      <c r="A3" s="83" t="s">
        <v>27</v>
      </c>
      <c r="B3" s="83"/>
      <c r="C3" s="85"/>
      <c r="D3" s="84"/>
      <c r="E3" s="84"/>
      <c r="F3" s="84"/>
    </row>
    <row r="4" spans="1:6" x14ac:dyDescent="0.3">
      <c r="A4" s="86" t="s">
        <v>28</v>
      </c>
      <c r="B4" s="86"/>
      <c r="C4" s="87" t="str">
        <f>IF('Datos Generales'!J22="","",'Datos Generales'!J22)</f>
        <v/>
      </c>
      <c r="D4" s="87"/>
      <c r="E4" s="87"/>
      <c r="F4" s="17"/>
    </row>
    <row r="5" spans="1:6" x14ac:dyDescent="0.3">
      <c r="A5" s="83" t="s">
        <v>15</v>
      </c>
      <c r="B5" s="83"/>
      <c r="C5" s="90"/>
      <c r="D5" s="84"/>
      <c r="E5" s="84"/>
      <c r="F5" s="84"/>
    </row>
    <row r="6" spans="1:6" x14ac:dyDescent="0.3">
      <c r="A6" s="83" t="s">
        <v>16</v>
      </c>
      <c r="B6" s="83"/>
      <c r="C6" s="85"/>
      <c r="D6" s="84"/>
      <c r="E6" s="84"/>
      <c r="F6" s="84"/>
    </row>
    <row r="9" spans="1:6" x14ac:dyDescent="0.3">
      <c r="D9"/>
    </row>
    <row r="10" spans="1:6" ht="15" thickBot="1" x14ac:dyDescent="0.35"/>
    <row r="11" spans="1:6" ht="51" customHeight="1" thickBot="1" x14ac:dyDescent="0.35">
      <c r="A11" s="9" t="s">
        <v>0</v>
      </c>
      <c r="B11" s="10" t="s">
        <v>30</v>
      </c>
      <c r="C11" s="10" t="s">
        <v>29</v>
      </c>
      <c r="D11" s="11" t="s">
        <v>31</v>
      </c>
      <c r="E11" s="11" t="s">
        <v>42</v>
      </c>
    </row>
    <row r="12" spans="1:6" ht="15" thickBot="1" x14ac:dyDescent="0.35">
      <c r="A12" s="12" t="s">
        <v>1</v>
      </c>
      <c r="B12" s="71"/>
      <c r="C12" s="30"/>
      <c r="D12" s="13" t="str">
        <f>IF(B12=""," ",(B12*500/C12))</f>
        <v xml:space="preserve"> </v>
      </c>
      <c r="E12" s="73"/>
    </row>
    <row r="13" spans="1:6" ht="15" thickBot="1" x14ac:dyDescent="0.35">
      <c r="A13" s="8" t="s">
        <v>2</v>
      </c>
      <c r="B13" s="76"/>
      <c r="C13" s="31"/>
      <c r="D13" s="13" t="str">
        <f t="shared" ref="D13:D23" si="0">IF(B13=""," ",(B13*500/C13))</f>
        <v xml:space="preserve"> </v>
      </c>
      <c r="E13" s="73"/>
    </row>
    <row r="14" spans="1:6" ht="15" thickBot="1" x14ac:dyDescent="0.35">
      <c r="A14" s="8" t="s">
        <v>3</v>
      </c>
      <c r="B14" s="76"/>
      <c r="C14" s="31"/>
      <c r="D14" s="13" t="str">
        <f t="shared" si="0"/>
        <v xml:space="preserve"> </v>
      </c>
      <c r="E14" s="73"/>
    </row>
    <row r="15" spans="1:6" ht="15" thickBot="1" x14ac:dyDescent="0.35">
      <c r="A15" s="8" t="s">
        <v>4</v>
      </c>
      <c r="B15" s="76"/>
      <c r="C15" s="31"/>
      <c r="D15" s="13" t="str">
        <f t="shared" si="0"/>
        <v xml:space="preserve"> </v>
      </c>
      <c r="E15" s="73"/>
    </row>
    <row r="16" spans="1:6" ht="15" thickBot="1" x14ac:dyDescent="0.35">
      <c r="A16" s="8" t="s">
        <v>5</v>
      </c>
      <c r="B16" s="76"/>
      <c r="C16" s="31"/>
      <c r="D16" s="13" t="str">
        <f t="shared" si="0"/>
        <v xml:space="preserve"> </v>
      </c>
      <c r="E16" s="73"/>
    </row>
    <row r="17" spans="1:5" ht="15" thickBot="1" x14ac:dyDescent="0.35">
      <c r="A17" s="8" t="s">
        <v>6</v>
      </c>
      <c r="B17" s="76"/>
      <c r="C17" s="31"/>
      <c r="D17" s="13" t="str">
        <f t="shared" si="0"/>
        <v xml:space="preserve"> </v>
      </c>
      <c r="E17" s="73"/>
    </row>
    <row r="18" spans="1:5" s="7" customFormat="1" ht="15" thickBot="1" x14ac:dyDescent="0.35">
      <c r="A18" s="8" t="s">
        <v>7</v>
      </c>
      <c r="B18" s="76"/>
      <c r="C18" s="31"/>
      <c r="D18" s="13" t="str">
        <f t="shared" si="0"/>
        <v xml:space="preserve"> </v>
      </c>
      <c r="E18" s="73"/>
    </row>
    <row r="19" spans="1:5" s="7" customFormat="1" ht="15" thickBot="1" x14ac:dyDescent="0.35">
      <c r="A19" s="8" t="s">
        <v>8</v>
      </c>
      <c r="B19" s="76"/>
      <c r="C19" s="31"/>
      <c r="D19" s="13" t="str">
        <f t="shared" si="0"/>
        <v xml:space="preserve"> </v>
      </c>
      <c r="E19" s="73"/>
    </row>
    <row r="20" spans="1:5" ht="15" thickBot="1" x14ac:dyDescent="0.35">
      <c r="A20" s="8" t="s">
        <v>9</v>
      </c>
      <c r="B20" s="72"/>
      <c r="C20" s="31"/>
      <c r="D20" s="13" t="str">
        <f t="shared" si="0"/>
        <v xml:space="preserve"> </v>
      </c>
      <c r="E20" s="73"/>
    </row>
    <row r="21" spans="1:5" ht="15" thickBot="1" x14ac:dyDescent="0.35">
      <c r="A21" s="8" t="s">
        <v>10</v>
      </c>
      <c r="B21" s="72"/>
      <c r="C21" s="31"/>
      <c r="D21" s="13" t="str">
        <f t="shared" si="0"/>
        <v xml:space="preserve"> </v>
      </c>
      <c r="E21" s="73"/>
    </row>
    <row r="22" spans="1:5" ht="15" thickBot="1" x14ac:dyDescent="0.35">
      <c r="A22" s="8" t="s">
        <v>11</v>
      </c>
      <c r="B22" s="72"/>
      <c r="C22" s="31"/>
      <c r="D22" s="13" t="str">
        <f t="shared" si="0"/>
        <v xml:space="preserve"> </v>
      </c>
      <c r="E22" s="73"/>
    </row>
    <row r="23" spans="1:5" ht="15" thickBot="1" x14ac:dyDescent="0.35">
      <c r="A23" s="18" t="s">
        <v>12</v>
      </c>
      <c r="B23" s="74"/>
      <c r="C23" s="32"/>
      <c r="D23" s="13" t="str">
        <f t="shared" si="0"/>
        <v xml:space="preserve"> </v>
      </c>
      <c r="E23" s="73"/>
    </row>
    <row r="24" spans="1:5" x14ac:dyDescent="0.3">
      <c r="A24" s="19" t="s">
        <v>38</v>
      </c>
      <c r="B24" s="20" t="str">
        <f>IF(SUM(B12:B23)=0,"",SUM(B12:B23))</f>
        <v/>
      </c>
      <c r="C24" s="21" t="s">
        <v>39</v>
      </c>
      <c r="D24" s="22" t="s">
        <v>39</v>
      </c>
      <c r="E24" s="27"/>
    </row>
    <row r="25" spans="1:5" ht="15" thickBot="1" x14ac:dyDescent="0.35">
      <c r="A25" s="23" t="s">
        <v>37</v>
      </c>
      <c r="B25" s="24" t="str">
        <f>IF(SUM(B12:B23)=0," ",AVERAGE(B12:B23))</f>
        <v xml:space="preserve"> </v>
      </c>
      <c r="C25" s="25" t="str">
        <f>IF(SUM(C12:C23)=0,"",AVERAGE(C12:C23))</f>
        <v/>
      </c>
      <c r="D25" s="26" t="str">
        <f>IF(SUM(D12:D23)=0,"",AVERAGE(D12:D23))</f>
        <v/>
      </c>
      <c r="E25" s="25"/>
    </row>
  </sheetData>
  <sheetProtection sheet="1" objects="1" scenarios="1"/>
  <protectedRanges>
    <protectedRange sqref="C12:C23" name="Rango2"/>
    <protectedRange sqref="D2" name="Rango3"/>
    <protectedRange sqref="D4:E4" name="Rango2_1"/>
    <protectedRange sqref="D3" name="Rango3_1"/>
    <protectedRange sqref="D5:D6" name="Rango3_2"/>
  </protectedRanges>
  <mergeCells count="10">
    <mergeCell ref="A5:B5"/>
    <mergeCell ref="C5:F5"/>
    <mergeCell ref="A6:B6"/>
    <mergeCell ref="C6:F6"/>
    <mergeCell ref="A2:B2"/>
    <mergeCell ref="C2:F2"/>
    <mergeCell ref="A3:B3"/>
    <mergeCell ref="C3:F3"/>
    <mergeCell ref="A4:B4"/>
    <mergeCell ref="C4:E4"/>
  </mergeCells>
  <pageMargins left="0.85" right="0.27559055118110237" top="0.94488188976377963" bottom="0.9" header="0.31496062992125984" footer="0.31496062992125984"/>
  <pageSetup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25"/>
  <sheetViews>
    <sheetView topLeftCell="A5" zoomScaleNormal="100" workbookViewId="0">
      <selection activeCell="E12" sqref="E12:E23"/>
    </sheetView>
  </sheetViews>
  <sheetFormatPr baseColWidth="10" defaultColWidth="11.44140625" defaultRowHeight="14.4" x14ac:dyDescent="0.3"/>
  <cols>
    <col min="1" max="1" width="13.88671875" style="6" customWidth="1"/>
    <col min="2" max="2" width="15.88671875" style="6" customWidth="1"/>
    <col min="3" max="3" width="17.88671875" style="6" customWidth="1"/>
    <col min="4" max="4" width="25.77734375" style="6" customWidth="1"/>
    <col min="5" max="5" width="17.33203125" style="6" customWidth="1"/>
    <col min="6" max="6" width="21.5546875" style="6" customWidth="1"/>
    <col min="7" max="16384" width="11.44140625" style="6"/>
  </cols>
  <sheetData>
    <row r="2" spans="1:6" s="5" customFormat="1" x14ac:dyDescent="0.3">
      <c r="A2" s="83" t="s">
        <v>14</v>
      </c>
      <c r="B2" s="83"/>
      <c r="C2" s="84" t="str">
        <f>IF('Datos Generales'!I11="","",'Datos Generales'!I11)</f>
        <v/>
      </c>
      <c r="D2" s="84"/>
      <c r="E2" s="84"/>
      <c r="F2" s="84"/>
    </row>
    <row r="3" spans="1:6" x14ac:dyDescent="0.3">
      <c r="A3" s="83" t="s">
        <v>27</v>
      </c>
      <c r="B3" s="83"/>
      <c r="C3" s="85"/>
      <c r="D3" s="84"/>
      <c r="E3" s="84"/>
      <c r="F3" s="84"/>
    </row>
    <row r="4" spans="1:6" x14ac:dyDescent="0.3">
      <c r="A4" s="86" t="s">
        <v>28</v>
      </c>
      <c r="B4" s="86"/>
      <c r="C4" s="87" t="str">
        <f>IF('Datos Generales'!J22="","",'Datos Generales'!J22)</f>
        <v/>
      </c>
      <c r="D4" s="87"/>
      <c r="E4" s="87"/>
      <c r="F4" s="17"/>
    </row>
    <row r="5" spans="1:6" x14ac:dyDescent="0.3">
      <c r="A5" s="83" t="s">
        <v>15</v>
      </c>
      <c r="B5" s="83"/>
      <c r="C5" s="89"/>
      <c r="D5" s="84"/>
      <c r="E5" s="84"/>
      <c r="F5" s="84"/>
    </row>
    <row r="6" spans="1:6" x14ac:dyDescent="0.3">
      <c r="A6" s="83" t="s">
        <v>16</v>
      </c>
      <c r="B6" s="83"/>
      <c r="C6" s="85"/>
      <c r="D6" s="84"/>
      <c r="E6" s="84"/>
      <c r="F6" s="84"/>
    </row>
    <row r="9" spans="1:6" x14ac:dyDescent="0.3">
      <c r="D9"/>
    </row>
    <row r="10" spans="1:6" ht="15" thickBot="1" x14ac:dyDescent="0.35"/>
    <row r="11" spans="1:6" ht="51" customHeight="1" thickBot="1" x14ac:dyDescent="0.35">
      <c r="A11" s="9" t="s">
        <v>0</v>
      </c>
      <c r="B11" s="10" t="s">
        <v>30</v>
      </c>
      <c r="C11" s="10" t="s">
        <v>29</v>
      </c>
      <c r="D11" s="11" t="s">
        <v>31</v>
      </c>
      <c r="E11" s="11" t="s">
        <v>42</v>
      </c>
    </row>
    <row r="12" spans="1:6" ht="15" thickBot="1" x14ac:dyDescent="0.35">
      <c r="A12" s="12" t="s">
        <v>1</v>
      </c>
      <c r="B12" s="71"/>
      <c r="C12" s="30"/>
      <c r="D12" s="13" t="str">
        <f>IF(B12=""," ",(B12*500/C12))</f>
        <v xml:space="preserve"> </v>
      </c>
      <c r="E12" s="73"/>
    </row>
    <row r="13" spans="1:6" ht="15" thickBot="1" x14ac:dyDescent="0.35">
      <c r="A13" s="8" t="s">
        <v>2</v>
      </c>
      <c r="B13" s="72"/>
      <c r="C13" s="31"/>
      <c r="D13" s="13" t="str">
        <f t="shared" ref="D13:D23" si="0">IF(B13=""," ",(B13*500/C13))</f>
        <v xml:space="preserve"> </v>
      </c>
      <c r="E13" s="73"/>
    </row>
    <row r="14" spans="1:6" ht="15" thickBot="1" x14ac:dyDescent="0.35">
      <c r="A14" s="8" t="s">
        <v>3</v>
      </c>
      <c r="B14" s="72"/>
      <c r="C14" s="31"/>
      <c r="D14" s="13" t="str">
        <f t="shared" si="0"/>
        <v xml:space="preserve"> </v>
      </c>
      <c r="E14" s="73"/>
    </row>
    <row r="15" spans="1:6" ht="15" thickBot="1" x14ac:dyDescent="0.35">
      <c r="A15" s="8" t="s">
        <v>4</v>
      </c>
      <c r="B15" s="72"/>
      <c r="C15" s="31"/>
      <c r="D15" s="13" t="str">
        <f t="shared" si="0"/>
        <v xml:space="preserve"> </v>
      </c>
      <c r="E15" s="73"/>
    </row>
    <row r="16" spans="1:6" ht="15" thickBot="1" x14ac:dyDescent="0.35">
      <c r="A16" s="8" t="s">
        <v>5</v>
      </c>
      <c r="B16" s="72"/>
      <c r="C16" s="31"/>
      <c r="D16" s="13" t="str">
        <f t="shared" si="0"/>
        <v xml:space="preserve"> </v>
      </c>
      <c r="E16" s="73"/>
    </row>
    <row r="17" spans="1:5" ht="15" thickBot="1" x14ac:dyDescent="0.35">
      <c r="A17" s="8" t="s">
        <v>6</v>
      </c>
      <c r="B17" s="72"/>
      <c r="C17" s="31"/>
      <c r="D17" s="13" t="str">
        <f t="shared" si="0"/>
        <v xml:space="preserve"> </v>
      </c>
      <c r="E17" s="73"/>
    </row>
    <row r="18" spans="1:5" s="7" customFormat="1" ht="15" thickBot="1" x14ac:dyDescent="0.35">
      <c r="A18" s="8" t="s">
        <v>7</v>
      </c>
      <c r="B18" s="72"/>
      <c r="C18" s="31"/>
      <c r="D18" s="13" t="str">
        <f t="shared" si="0"/>
        <v xml:space="preserve"> </v>
      </c>
      <c r="E18" s="73"/>
    </row>
    <row r="19" spans="1:5" s="7" customFormat="1" ht="15" thickBot="1" x14ac:dyDescent="0.35">
      <c r="A19" s="8" t="s">
        <v>8</v>
      </c>
      <c r="B19" s="72"/>
      <c r="C19" s="31"/>
      <c r="D19" s="13" t="str">
        <f t="shared" si="0"/>
        <v xml:space="preserve"> </v>
      </c>
      <c r="E19" s="73"/>
    </row>
    <row r="20" spans="1:5" ht="15" thickBot="1" x14ac:dyDescent="0.35">
      <c r="A20" s="8" t="s">
        <v>9</v>
      </c>
      <c r="B20" s="72"/>
      <c r="C20" s="31"/>
      <c r="D20" s="13" t="str">
        <f t="shared" si="0"/>
        <v xml:space="preserve"> </v>
      </c>
      <c r="E20" s="73"/>
    </row>
    <row r="21" spans="1:5" ht="15" thickBot="1" x14ac:dyDescent="0.35">
      <c r="A21" s="8" t="s">
        <v>10</v>
      </c>
      <c r="B21" s="72"/>
      <c r="C21" s="31"/>
      <c r="D21" s="13" t="str">
        <f t="shared" si="0"/>
        <v xml:space="preserve"> </v>
      </c>
      <c r="E21" s="73"/>
    </row>
    <row r="22" spans="1:5" ht="15" thickBot="1" x14ac:dyDescent="0.35">
      <c r="A22" s="8" t="s">
        <v>11</v>
      </c>
      <c r="B22" s="72"/>
      <c r="C22" s="31"/>
      <c r="D22" s="13" t="str">
        <f t="shared" si="0"/>
        <v xml:space="preserve"> </v>
      </c>
      <c r="E22" s="73"/>
    </row>
    <row r="23" spans="1:5" ht="15" thickBot="1" x14ac:dyDescent="0.35">
      <c r="A23" s="18" t="s">
        <v>12</v>
      </c>
      <c r="B23" s="74"/>
      <c r="C23" s="32"/>
      <c r="D23" s="13" t="str">
        <f t="shared" si="0"/>
        <v xml:space="preserve"> </v>
      </c>
      <c r="E23" s="73"/>
    </row>
    <row r="24" spans="1:5" x14ac:dyDescent="0.3">
      <c r="A24" s="19" t="s">
        <v>38</v>
      </c>
      <c r="B24" s="20" t="str">
        <f>IF(SUM(B12:B23)=0,"",SUM(B12:B23))</f>
        <v/>
      </c>
      <c r="C24" s="21" t="s">
        <v>39</v>
      </c>
      <c r="D24" s="22" t="s">
        <v>39</v>
      </c>
      <c r="E24" s="27"/>
    </row>
    <row r="25" spans="1:5" ht="15" thickBot="1" x14ac:dyDescent="0.35">
      <c r="A25" s="23" t="s">
        <v>37</v>
      </c>
      <c r="B25" s="24" t="str">
        <f>IF(SUM(B12:B23)=0," ",AVERAGE(B12:B23))</f>
        <v xml:space="preserve"> </v>
      </c>
      <c r="C25" s="25" t="str">
        <f>IF(SUM(C12:C23)=0,"",AVERAGE(C12:C23))</f>
        <v/>
      </c>
      <c r="D25" s="26" t="str">
        <f>IF(SUM(D12:D23)=0,"",AVERAGE(D12:D23))</f>
        <v/>
      </c>
      <c r="E25" s="25"/>
    </row>
  </sheetData>
  <sheetProtection sheet="1" objects="1" scenarios="1"/>
  <protectedRanges>
    <protectedRange sqref="C12:C23" name="Rango2"/>
    <protectedRange sqref="D2" name="Rango3"/>
    <protectedRange sqref="D4:E4" name="Rango2_1"/>
    <protectedRange sqref="D3" name="Rango3_1"/>
    <protectedRange sqref="D5:D6" name="Rango3_2"/>
  </protectedRanges>
  <mergeCells count="10">
    <mergeCell ref="A5:B5"/>
    <mergeCell ref="C5:F5"/>
    <mergeCell ref="A6:B6"/>
    <mergeCell ref="C6:F6"/>
    <mergeCell ref="A2:B2"/>
    <mergeCell ref="C2:F2"/>
    <mergeCell ref="A3:B3"/>
    <mergeCell ref="C3:F3"/>
    <mergeCell ref="A4:B4"/>
    <mergeCell ref="C4:E4"/>
  </mergeCells>
  <printOptions horizontalCentered="1" verticalCentered="1"/>
  <pageMargins left="0.68" right="0.27559055118110237" top="0.94488188976377963" bottom="0.88" header="0.31496062992125984" footer="0.31496062992125984"/>
  <pageSetup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F25"/>
  <sheetViews>
    <sheetView topLeftCell="A5" zoomScaleNormal="100" workbookViewId="0">
      <selection activeCell="B12" sqref="B12:B23"/>
    </sheetView>
  </sheetViews>
  <sheetFormatPr baseColWidth="10" defaultColWidth="11.44140625" defaultRowHeight="14.4" x14ac:dyDescent="0.3"/>
  <cols>
    <col min="1" max="1" width="13.88671875" style="6" customWidth="1"/>
    <col min="2" max="2" width="15.88671875" style="6" customWidth="1"/>
    <col min="3" max="3" width="17.88671875" style="6" customWidth="1"/>
    <col min="4" max="4" width="25.77734375" style="6" customWidth="1"/>
    <col min="5" max="5" width="17.33203125" style="6" customWidth="1"/>
    <col min="6" max="6" width="21.5546875" style="6" customWidth="1"/>
    <col min="7" max="16384" width="11.44140625" style="6"/>
  </cols>
  <sheetData>
    <row r="2" spans="1:6" s="5" customFormat="1" x14ac:dyDescent="0.3">
      <c r="A2" s="83" t="s">
        <v>14</v>
      </c>
      <c r="B2" s="83"/>
      <c r="C2" s="84" t="str">
        <f>IF('Datos Generales'!I11="","",'Datos Generales'!I11)</f>
        <v/>
      </c>
      <c r="D2" s="84"/>
      <c r="E2" s="84"/>
      <c r="F2" s="84"/>
    </row>
    <row r="3" spans="1:6" x14ac:dyDescent="0.3">
      <c r="A3" s="83" t="s">
        <v>27</v>
      </c>
      <c r="B3" s="83"/>
      <c r="C3" s="85"/>
      <c r="D3" s="84"/>
      <c r="E3" s="84"/>
      <c r="F3" s="84"/>
    </row>
    <row r="4" spans="1:6" x14ac:dyDescent="0.3">
      <c r="A4" s="86" t="s">
        <v>28</v>
      </c>
      <c r="B4" s="86"/>
      <c r="C4" s="87" t="str">
        <f>IF('Datos Generales'!J22="","",'Datos Generales'!J22)</f>
        <v/>
      </c>
      <c r="D4" s="87"/>
      <c r="E4" s="87"/>
      <c r="F4" s="17"/>
    </row>
    <row r="5" spans="1:6" x14ac:dyDescent="0.3">
      <c r="A5" s="83" t="s">
        <v>15</v>
      </c>
      <c r="B5" s="83"/>
      <c r="C5" s="89"/>
      <c r="D5" s="84"/>
      <c r="E5" s="84"/>
      <c r="F5" s="84"/>
    </row>
    <row r="6" spans="1:6" x14ac:dyDescent="0.3">
      <c r="A6" s="83" t="s">
        <v>16</v>
      </c>
      <c r="B6" s="83"/>
      <c r="C6" s="85"/>
      <c r="D6" s="84"/>
      <c r="E6" s="84"/>
      <c r="F6" s="84"/>
    </row>
    <row r="9" spans="1:6" x14ac:dyDescent="0.3">
      <c r="D9"/>
    </row>
    <row r="10" spans="1:6" ht="15" thickBot="1" x14ac:dyDescent="0.35"/>
    <row r="11" spans="1:6" ht="51" customHeight="1" thickBot="1" x14ac:dyDescent="0.35">
      <c r="A11" s="9" t="s">
        <v>0</v>
      </c>
      <c r="B11" s="10" t="s">
        <v>30</v>
      </c>
      <c r="C11" s="10" t="s">
        <v>29</v>
      </c>
      <c r="D11" s="11" t="s">
        <v>31</v>
      </c>
      <c r="E11" s="11" t="s">
        <v>42</v>
      </c>
    </row>
    <row r="12" spans="1:6" ht="15" thickBot="1" x14ac:dyDescent="0.35">
      <c r="A12" s="12" t="s">
        <v>1</v>
      </c>
      <c r="B12" s="71"/>
      <c r="C12" s="30"/>
      <c r="D12" s="13" t="str">
        <f>IF(B12=""," ",(B12*500/C12))</f>
        <v xml:space="preserve"> </v>
      </c>
      <c r="E12" s="73"/>
    </row>
    <row r="13" spans="1:6" ht="15" thickBot="1" x14ac:dyDescent="0.35">
      <c r="A13" s="8" t="s">
        <v>2</v>
      </c>
      <c r="B13" s="72"/>
      <c r="C13" s="31"/>
      <c r="D13" s="13" t="str">
        <f t="shared" ref="D13:D23" si="0">IF(B13=""," ",(B13*500/C13))</f>
        <v xml:space="preserve"> </v>
      </c>
      <c r="E13" s="73"/>
    </row>
    <row r="14" spans="1:6" ht="15" thickBot="1" x14ac:dyDescent="0.35">
      <c r="A14" s="8" t="s">
        <v>3</v>
      </c>
      <c r="B14" s="72"/>
      <c r="C14" s="31"/>
      <c r="D14" s="13" t="str">
        <f t="shared" si="0"/>
        <v xml:space="preserve"> </v>
      </c>
      <c r="E14" s="73"/>
    </row>
    <row r="15" spans="1:6" ht="15" thickBot="1" x14ac:dyDescent="0.35">
      <c r="A15" s="8" t="s">
        <v>4</v>
      </c>
      <c r="B15" s="72"/>
      <c r="C15" s="31"/>
      <c r="D15" s="13" t="str">
        <f t="shared" si="0"/>
        <v xml:space="preserve"> </v>
      </c>
      <c r="E15" s="73"/>
    </row>
    <row r="16" spans="1:6" ht="15" thickBot="1" x14ac:dyDescent="0.35">
      <c r="A16" s="8" t="s">
        <v>5</v>
      </c>
      <c r="B16" s="72"/>
      <c r="C16" s="31"/>
      <c r="D16" s="13" t="str">
        <f t="shared" si="0"/>
        <v xml:space="preserve"> </v>
      </c>
      <c r="E16" s="73"/>
    </row>
    <row r="17" spans="1:5" ht="15" thickBot="1" x14ac:dyDescent="0.35">
      <c r="A17" s="8" t="s">
        <v>6</v>
      </c>
      <c r="B17" s="72"/>
      <c r="C17" s="31"/>
      <c r="D17" s="13" t="str">
        <f t="shared" si="0"/>
        <v xml:space="preserve"> </v>
      </c>
      <c r="E17" s="73"/>
    </row>
    <row r="18" spans="1:5" s="7" customFormat="1" ht="15" thickBot="1" x14ac:dyDescent="0.35">
      <c r="A18" s="8" t="s">
        <v>7</v>
      </c>
      <c r="B18" s="72"/>
      <c r="C18" s="31"/>
      <c r="D18" s="13" t="str">
        <f t="shared" si="0"/>
        <v xml:space="preserve"> </v>
      </c>
      <c r="E18" s="73"/>
    </row>
    <row r="19" spans="1:5" s="7" customFormat="1" ht="15" thickBot="1" x14ac:dyDescent="0.35">
      <c r="A19" s="8" t="s">
        <v>8</v>
      </c>
      <c r="B19" s="72"/>
      <c r="C19" s="31"/>
      <c r="D19" s="13" t="str">
        <f t="shared" si="0"/>
        <v xml:space="preserve"> </v>
      </c>
      <c r="E19" s="73"/>
    </row>
    <row r="20" spans="1:5" ht="15" thickBot="1" x14ac:dyDescent="0.35">
      <c r="A20" s="8" t="s">
        <v>9</v>
      </c>
      <c r="B20" s="72"/>
      <c r="C20" s="31"/>
      <c r="D20" s="13" t="str">
        <f t="shared" si="0"/>
        <v xml:space="preserve"> </v>
      </c>
      <c r="E20" s="73"/>
    </row>
    <row r="21" spans="1:5" ht="15" thickBot="1" x14ac:dyDescent="0.35">
      <c r="A21" s="8" t="s">
        <v>10</v>
      </c>
      <c r="B21" s="72"/>
      <c r="C21" s="31"/>
      <c r="D21" s="13" t="str">
        <f t="shared" si="0"/>
        <v xml:space="preserve"> </v>
      </c>
      <c r="E21" s="73"/>
    </row>
    <row r="22" spans="1:5" ht="15" thickBot="1" x14ac:dyDescent="0.35">
      <c r="A22" s="8" t="s">
        <v>11</v>
      </c>
      <c r="B22" s="72"/>
      <c r="C22" s="31"/>
      <c r="D22" s="13" t="str">
        <f t="shared" si="0"/>
        <v xml:space="preserve"> </v>
      </c>
      <c r="E22" s="73"/>
    </row>
    <row r="23" spans="1:5" ht="15" thickBot="1" x14ac:dyDescent="0.35">
      <c r="A23" s="18" t="s">
        <v>12</v>
      </c>
      <c r="B23" s="74"/>
      <c r="C23" s="32"/>
      <c r="D23" s="13" t="str">
        <f t="shared" si="0"/>
        <v xml:space="preserve"> </v>
      </c>
      <c r="E23" s="73"/>
    </row>
    <row r="24" spans="1:5" x14ac:dyDescent="0.3">
      <c r="A24" s="19" t="s">
        <v>38</v>
      </c>
      <c r="B24" s="20" t="str">
        <f>IF(SUM(B12:B23)=0,"",SUM(B12:B23))</f>
        <v/>
      </c>
      <c r="C24" s="21" t="s">
        <v>39</v>
      </c>
      <c r="D24" s="22" t="s">
        <v>39</v>
      </c>
      <c r="E24" s="27"/>
    </row>
    <row r="25" spans="1:5" ht="15" thickBot="1" x14ac:dyDescent="0.35">
      <c r="A25" s="23" t="s">
        <v>37</v>
      </c>
      <c r="B25" s="24" t="str">
        <f>IF(SUM(B12:B23)=0," ",AVERAGE(B12:B23))</f>
        <v xml:space="preserve"> </v>
      </c>
      <c r="C25" s="25" t="str">
        <f>IF(SUM(C12:C23)=0,"",AVERAGE(C12:C23))</f>
        <v/>
      </c>
      <c r="D25" s="26" t="str">
        <f>IF(SUM(D12:D23)=0,"",AVERAGE(D12:D23))</f>
        <v/>
      </c>
      <c r="E25" s="25"/>
    </row>
  </sheetData>
  <sheetProtection sheet="1" objects="1" scenarios="1"/>
  <protectedRanges>
    <protectedRange sqref="C21:C23" name="Rango2"/>
    <protectedRange sqref="D2:D3" name="Rango3"/>
    <protectedRange sqref="D4:E4" name="Rango2_1"/>
    <protectedRange sqref="C12:C20" name="Rango2_2"/>
    <protectedRange sqref="D5:D6" name="Rango3_1"/>
  </protectedRanges>
  <mergeCells count="10">
    <mergeCell ref="A5:B5"/>
    <mergeCell ref="C5:F5"/>
    <mergeCell ref="A6:B6"/>
    <mergeCell ref="C6:F6"/>
    <mergeCell ref="A2:B2"/>
    <mergeCell ref="C2:F2"/>
    <mergeCell ref="A3:B3"/>
    <mergeCell ref="C3:F3"/>
    <mergeCell ref="A4:B4"/>
    <mergeCell ref="C4:E4"/>
  </mergeCells>
  <printOptions horizontalCentered="1" verticalCentered="1"/>
  <pageMargins left="0.77" right="0.27559055118110237" top="0.94488188976377963" bottom="0.83" header="0.31496062992125984" footer="0.31496062992125984"/>
  <pageSetup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F25"/>
  <sheetViews>
    <sheetView topLeftCell="A4" zoomScaleNormal="100" workbookViewId="0">
      <selection activeCell="E12" sqref="E12:E23"/>
    </sheetView>
  </sheetViews>
  <sheetFormatPr baseColWidth="10" defaultColWidth="11.44140625" defaultRowHeight="14.4" x14ac:dyDescent="0.3"/>
  <cols>
    <col min="1" max="1" width="13.88671875" style="6" customWidth="1"/>
    <col min="2" max="2" width="15.88671875" style="6" customWidth="1"/>
    <col min="3" max="3" width="17.88671875" style="6" customWidth="1"/>
    <col min="4" max="4" width="25.77734375" style="6" customWidth="1"/>
    <col min="5" max="5" width="17.33203125" style="6" customWidth="1"/>
    <col min="6" max="6" width="21.5546875" style="6" customWidth="1"/>
    <col min="7" max="16384" width="11.44140625" style="6"/>
  </cols>
  <sheetData>
    <row r="2" spans="1:6" s="5" customFormat="1" x14ac:dyDescent="0.3">
      <c r="A2" s="83" t="s">
        <v>14</v>
      </c>
      <c r="B2" s="83"/>
      <c r="C2" s="84" t="str">
        <f>IF('Datos Generales'!I11="","",'Datos Generales'!I11)</f>
        <v/>
      </c>
      <c r="D2" s="84"/>
      <c r="E2" s="84"/>
      <c r="F2" s="84"/>
    </row>
    <row r="3" spans="1:6" x14ac:dyDescent="0.3">
      <c r="A3" s="83" t="s">
        <v>27</v>
      </c>
      <c r="B3" s="83"/>
      <c r="C3" s="85"/>
      <c r="D3" s="84"/>
      <c r="E3" s="84"/>
      <c r="F3" s="84"/>
    </row>
    <row r="4" spans="1:6" x14ac:dyDescent="0.3">
      <c r="A4" s="86" t="s">
        <v>28</v>
      </c>
      <c r="B4" s="86"/>
      <c r="C4" s="87" t="str">
        <f>IF('Datos Generales'!J22="","",'Datos Generales'!J22)</f>
        <v/>
      </c>
      <c r="D4" s="87"/>
      <c r="E4" s="87"/>
      <c r="F4" s="17"/>
    </row>
    <row r="5" spans="1:6" x14ac:dyDescent="0.3">
      <c r="A5" s="83" t="s">
        <v>15</v>
      </c>
      <c r="B5" s="83"/>
      <c r="C5" s="84"/>
      <c r="D5" s="84"/>
      <c r="E5" s="84"/>
      <c r="F5" s="84"/>
    </row>
    <row r="6" spans="1:6" x14ac:dyDescent="0.3">
      <c r="A6" s="83" t="s">
        <v>16</v>
      </c>
      <c r="B6" s="83"/>
      <c r="C6" s="84"/>
      <c r="D6" s="84"/>
      <c r="E6" s="84"/>
      <c r="F6" s="84"/>
    </row>
    <row r="9" spans="1:6" x14ac:dyDescent="0.3">
      <c r="D9"/>
    </row>
    <row r="10" spans="1:6" ht="15" thickBot="1" x14ac:dyDescent="0.35"/>
    <row r="11" spans="1:6" ht="51" customHeight="1" thickBot="1" x14ac:dyDescent="0.35">
      <c r="A11" s="9" t="s">
        <v>0</v>
      </c>
      <c r="B11" s="10" t="s">
        <v>30</v>
      </c>
      <c r="C11" s="10" t="s">
        <v>29</v>
      </c>
      <c r="D11" s="11" t="s">
        <v>31</v>
      </c>
      <c r="E11" s="11" t="s">
        <v>42</v>
      </c>
    </row>
    <row r="12" spans="1:6" ht="15" thickBot="1" x14ac:dyDescent="0.35">
      <c r="A12" s="12" t="s">
        <v>1</v>
      </c>
      <c r="B12" s="71"/>
      <c r="C12" s="30"/>
      <c r="D12" s="13" t="str">
        <f>IF(B12=""," ",(B12*500/C12))</f>
        <v xml:space="preserve"> </v>
      </c>
      <c r="E12" s="73"/>
    </row>
    <row r="13" spans="1:6" ht="15" thickBot="1" x14ac:dyDescent="0.35">
      <c r="A13" s="8" t="s">
        <v>2</v>
      </c>
      <c r="B13" s="71"/>
      <c r="C13" s="31"/>
      <c r="D13" s="13" t="str">
        <f t="shared" ref="D13:D23" si="0">IF(B13=""," ",(B13*500/C13))</f>
        <v xml:space="preserve"> </v>
      </c>
      <c r="E13" s="73"/>
    </row>
    <row r="14" spans="1:6" ht="15" thickBot="1" x14ac:dyDescent="0.35">
      <c r="A14" s="8" t="s">
        <v>3</v>
      </c>
      <c r="B14" s="71"/>
      <c r="C14" s="31"/>
      <c r="D14" s="13" t="str">
        <f t="shared" si="0"/>
        <v xml:space="preserve"> </v>
      </c>
      <c r="E14" s="73"/>
    </row>
    <row r="15" spans="1:6" ht="15" thickBot="1" x14ac:dyDescent="0.35">
      <c r="A15" s="8" t="s">
        <v>4</v>
      </c>
      <c r="B15" s="71"/>
      <c r="C15" s="31"/>
      <c r="D15" s="13" t="str">
        <f t="shared" si="0"/>
        <v xml:space="preserve"> </v>
      </c>
      <c r="E15" s="73"/>
    </row>
    <row r="16" spans="1:6" ht="15" thickBot="1" x14ac:dyDescent="0.35">
      <c r="A16" s="8" t="s">
        <v>5</v>
      </c>
      <c r="B16" s="71"/>
      <c r="C16" s="31"/>
      <c r="D16" s="13" t="str">
        <f t="shared" si="0"/>
        <v xml:space="preserve"> </v>
      </c>
      <c r="E16" s="73"/>
    </row>
    <row r="17" spans="1:5" ht="15" thickBot="1" x14ac:dyDescent="0.35">
      <c r="A17" s="8" t="s">
        <v>6</v>
      </c>
      <c r="B17" s="71"/>
      <c r="C17" s="31"/>
      <c r="D17" s="13" t="str">
        <f t="shared" si="0"/>
        <v xml:space="preserve"> </v>
      </c>
      <c r="E17" s="73"/>
    </row>
    <row r="18" spans="1:5" s="7" customFormat="1" ht="15" thickBot="1" x14ac:dyDescent="0.35">
      <c r="A18" s="8" t="s">
        <v>7</v>
      </c>
      <c r="B18" s="71"/>
      <c r="C18" s="31"/>
      <c r="D18" s="13" t="str">
        <f t="shared" si="0"/>
        <v xml:space="preserve"> </v>
      </c>
      <c r="E18" s="73"/>
    </row>
    <row r="19" spans="1:5" s="7" customFormat="1" ht="15" thickBot="1" x14ac:dyDescent="0.35">
      <c r="A19" s="8" t="s">
        <v>8</v>
      </c>
      <c r="B19" s="71"/>
      <c r="C19" s="31"/>
      <c r="D19" s="13" t="str">
        <f t="shared" si="0"/>
        <v xml:space="preserve"> </v>
      </c>
      <c r="E19" s="73"/>
    </row>
    <row r="20" spans="1:5" ht="15" thickBot="1" x14ac:dyDescent="0.35">
      <c r="A20" s="8" t="s">
        <v>9</v>
      </c>
      <c r="B20" s="71"/>
      <c r="C20" s="31"/>
      <c r="D20" s="13" t="str">
        <f t="shared" si="0"/>
        <v xml:space="preserve"> </v>
      </c>
      <c r="E20" s="73"/>
    </row>
    <row r="21" spans="1:5" ht="15" thickBot="1" x14ac:dyDescent="0.35">
      <c r="A21" s="8" t="s">
        <v>10</v>
      </c>
      <c r="B21" s="71"/>
      <c r="C21" s="31"/>
      <c r="D21" s="13" t="str">
        <f t="shared" si="0"/>
        <v xml:space="preserve"> </v>
      </c>
      <c r="E21" s="73"/>
    </row>
    <row r="22" spans="1:5" ht="15" thickBot="1" x14ac:dyDescent="0.35">
      <c r="A22" s="8" t="s">
        <v>11</v>
      </c>
      <c r="B22" s="71"/>
      <c r="C22" s="31"/>
      <c r="D22" s="13" t="str">
        <f t="shared" si="0"/>
        <v xml:space="preserve"> </v>
      </c>
      <c r="E22" s="73"/>
    </row>
    <row r="23" spans="1:5" ht="15" thickBot="1" x14ac:dyDescent="0.35">
      <c r="A23" s="18" t="s">
        <v>12</v>
      </c>
      <c r="B23" s="71"/>
      <c r="C23" s="32"/>
      <c r="D23" s="13" t="str">
        <f t="shared" si="0"/>
        <v xml:space="preserve"> </v>
      </c>
      <c r="E23" s="73"/>
    </row>
    <row r="24" spans="1:5" x14ac:dyDescent="0.3">
      <c r="A24" s="19" t="s">
        <v>38</v>
      </c>
      <c r="B24" s="20" t="str">
        <f>IF(SUM(B12:B23)=0,"",SUM(B12:B23))</f>
        <v/>
      </c>
      <c r="C24" s="21" t="s">
        <v>39</v>
      </c>
      <c r="D24" s="22" t="s">
        <v>39</v>
      </c>
      <c r="E24" s="27"/>
    </row>
    <row r="25" spans="1:5" ht="15" thickBot="1" x14ac:dyDescent="0.35">
      <c r="A25" s="23" t="s">
        <v>37</v>
      </c>
      <c r="B25" s="24" t="str">
        <f>IF(SUM(B12:B23)=0," ",AVERAGE(B12:B23))</f>
        <v xml:space="preserve"> </v>
      </c>
      <c r="C25" s="25" t="str">
        <f>IF(SUM(C12:C23)=0,"",AVERAGE(C12:C23))</f>
        <v/>
      </c>
      <c r="D25" s="26" t="str">
        <f>IF(SUM(D12:D23)=0,"",AVERAGE(D12:D23))</f>
        <v/>
      </c>
      <c r="E25" s="25"/>
    </row>
  </sheetData>
  <sheetProtection sheet="1" objects="1" scenarios="1"/>
  <protectedRanges>
    <protectedRange sqref="C12:C23" name="Rango2"/>
    <protectedRange sqref="D2:D3 D5:D6" name="Rango3"/>
    <protectedRange sqref="D4:E4" name="Rango2_1"/>
  </protectedRanges>
  <mergeCells count="10">
    <mergeCell ref="A5:B5"/>
    <mergeCell ref="C5:F5"/>
    <mergeCell ref="A6:B6"/>
    <mergeCell ref="C6:F6"/>
    <mergeCell ref="A2:B2"/>
    <mergeCell ref="C2:F2"/>
    <mergeCell ref="A3:B3"/>
    <mergeCell ref="C3:F3"/>
    <mergeCell ref="A4:B4"/>
    <mergeCell ref="C4:E4"/>
  </mergeCells>
  <printOptions horizontalCentered="1" verticalCentered="1"/>
  <pageMargins left="0.8" right="0.27559055118110237" top="0.94488188976377963" bottom="0.96" header="0.31496062992125984" footer="0.31496062992125984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Datos Generales</vt:lpstr>
      <vt:lpstr>Edificio 1</vt:lpstr>
      <vt:lpstr>Edificio 2</vt:lpstr>
      <vt:lpstr>Edificio 3</vt:lpstr>
      <vt:lpstr>Edificio 4</vt:lpstr>
      <vt:lpstr>Edificio 5</vt:lpstr>
      <vt:lpstr>Edificio 6</vt:lpstr>
      <vt:lpstr>Edificio 7</vt:lpstr>
      <vt:lpstr>Edificio 8</vt:lpstr>
      <vt:lpstr>Edificio 9</vt:lpstr>
      <vt:lpstr>Edificio 10</vt:lpstr>
      <vt:lpstr>Reporte institucional_edificio</vt:lpstr>
      <vt:lpstr>Reporte Institucional_mes</vt:lpstr>
    </vt:vector>
  </TitlesOfParts>
  <Company>minae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jsojo</dc:creator>
  <cp:lastModifiedBy>Daniel Viquez Romero</cp:lastModifiedBy>
  <cp:lastPrinted>2011-08-05T21:06:08Z</cp:lastPrinted>
  <dcterms:created xsi:type="dcterms:W3CDTF">2010-12-09T13:47:38Z</dcterms:created>
  <dcterms:modified xsi:type="dcterms:W3CDTF">2022-08-03T19:57:24Z</dcterms:modified>
</cp:coreProperties>
</file>