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omments1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730"/>
  <workbookPr codeName="ThisWorkbook" defaultThemeVersion="124226"/>
  <mc:AlternateContent xmlns:mc="http://schemas.openxmlformats.org/markup-compatibility/2006">
    <mc:Choice Requires="x15">
      <x15ac:absPath xmlns:x15ac="http://schemas.microsoft.com/office/spreadsheetml/2010/11/ac" url="\\SRVDIGECA2\Daniel\Hojas de registro\Herramientas CC\Hojas de registro Sin Carbono\"/>
    </mc:Choice>
  </mc:AlternateContent>
  <bookViews>
    <workbookView xWindow="240" yWindow="45" windowWidth="12120" windowHeight="7485" tabRatio="866" firstSheet="1" activeTab="12" xr2:uid="{00000000-000D-0000-FFFF-FFFF00000000}"/>
  </bookViews>
  <sheets>
    <sheet name="Consideraciones generales" sheetId="39" state="hidden" r:id="rId1"/>
    <sheet name="1-Instrucciones" sheetId="41" r:id="rId2"/>
    <sheet name="2-Datos y otros" sheetId="42" r:id="rId3"/>
    <sheet name="3-Datos generales" sheetId="32" r:id="rId4"/>
    <sheet name="4-Edificio 1" sheetId="3" r:id="rId5"/>
    <sheet name="5-Edificio 2" sheetId="44" r:id="rId6"/>
    <sheet name="6-Edificio 3" sheetId="45" r:id="rId7"/>
    <sheet name="7-Edificio 4" sheetId="46" r:id="rId8"/>
    <sheet name="8-Edificio 5" sheetId="47" r:id="rId9"/>
    <sheet name="9-Edificio 6" sheetId="48" r:id="rId10"/>
    <sheet name="10-Edificio 7" sheetId="49" r:id="rId11"/>
    <sheet name="11-Edificio 8" sheetId="50" r:id="rId12"/>
    <sheet name="12-Edificio 9" sheetId="51" r:id="rId13"/>
    <sheet name="13-Edificio 10" sheetId="52" r:id="rId14"/>
    <sheet name="14-Consumo por Edificio" sheetId="30" r:id="rId15"/>
    <sheet name="15-Consumo Institucional" sheetId="31" r:id="rId16"/>
  </sheets>
  <definedNames>
    <definedName name="_xlnm.Print_Area" localSheetId="10">'10-Edificio 7'!$A$1:$AZ$152</definedName>
    <definedName name="_xlnm.Print_Area" localSheetId="11">'11-Edificio 8'!$A$1:$AZ$152</definedName>
    <definedName name="_xlnm.Print_Area" localSheetId="12">'12-Edificio 9'!$A$1:$AZ$150</definedName>
    <definedName name="_xlnm.Print_Area" localSheetId="13">'13-Edificio 10'!$A$1:$AZ$151</definedName>
    <definedName name="_xlnm.Print_Area" localSheetId="14">'14-Consumo por Edificio'!$A$1:$AD$132</definedName>
    <definedName name="_xlnm.Print_Area" localSheetId="15">'15-Consumo Institucional'!$A$1:$AD$149</definedName>
    <definedName name="_xlnm.Print_Area" localSheetId="1">'1-Instrucciones'!$A$1:$J$121</definedName>
    <definedName name="_xlnm.Print_Area" localSheetId="2">'2-Datos y otros'!$A$1:$M$37</definedName>
    <definedName name="_xlnm.Print_Area" localSheetId="3">'3-Datos generales'!$A$1:$M$24</definedName>
    <definedName name="_xlnm.Print_Area" localSheetId="4">'4-Edificio 1'!$A$1:$AZ$150</definedName>
    <definedName name="_xlnm.Print_Area" localSheetId="5">'5-Edificio 2'!$A$1:$AZ$151</definedName>
    <definedName name="_xlnm.Print_Area" localSheetId="6">'6-Edificio 3'!$A$1:$AZ$151</definedName>
    <definedName name="_xlnm.Print_Area" localSheetId="7">'7-Edificio 4'!$A$1:$AZ$152</definedName>
    <definedName name="_xlnm.Print_Area" localSheetId="8">'8-Edificio 5'!$A$1:$AZ$151</definedName>
    <definedName name="_xlnm.Print_Area" localSheetId="9">'9-Edificio 6'!$A$1:$AZ$152</definedName>
    <definedName name="OLE_LINK1" localSheetId="2">'2-Datos y otros'!#REF!</definedName>
    <definedName name="OLE_LINK4" localSheetId="2">'2-Datos y otros'!#REF!</definedName>
    <definedName name="OLE_LINK7" localSheetId="2">'2-Datos y otros'!$B$369</definedName>
  </definedNames>
  <calcPr calcId="171027"/>
</workbook>
</file>

<file path=xl/calcChain.xml><?xml version="1.0" encoding="utf-8"?>
<calcChain xmlns="http://schemas.openxmlformats.org/spreadsheetml/2006/main">
  <c r="D3" i="44" l="1"/>
  <c r="C27" i="44"/>
  <c r="C47" i="44"/>
  <c r="V13" i="30" l="1"/>
  <c r="V14" i="30"/>
  <c r="V15" i="30"/>
  <c r="V16" i="30"/>
  <c r="V17" i="30"/>
  <c r="V18" i="30"/>
  <c r="V19" i="30"/>
  <c r="V20" i="30"/>
  <c r="V12" i="30"/>
  <c r="D12" i="30"/>
  <c r="G12" i="30"/>
  <c r="H12" i="30"/>
  <c r="I12" i="30"/>
  <c r="K12" i="30"/>
  <c r="L12" i="30"/>
  <c r="M12" i="30"/>
  <c r="O12" i="30"/>
  <c r="P12" i="30"/>
  <c r="Q12" i="30"/>
  <c r="S12" i="30"/>
  <c r="T12" i="30"/>
  <c r="U12" i="30"/>
  <c r="J33" i="31"/>
  <c r="J34" i="31"/>
  <c r="J35" i="31"/>
  <c r="J36" i="31"/>
  <c r="J37" i="31"/>
  <c r="J38" i="31"/>
  <c r="J39" i="31"/>
  <c r="J40" i="31"/>
  <c r="J41" i="31"/>
  <c r="J42" i="31"/>
  <c r="J43" i="31"/>
  <c r="J44" i="31"/>
  <c r="I34" i="31"/>
  <c r="I35" i="31"/>
  <c r="I36" i="31"/>
  <c r="I37" i="31"/>
  <c r="I38" i="31"/>
  <c r="I39" i="31"/>
  <c r="I40" i="31"/>
  <c r="I41" i="31"/>
  <c r="I42" i="31"/>
  <c r="I43" i="31"/>
  <c r="I44" i="31"/>
  <c r="I33" i="31"/>
  <c r="H33" i="31"/>
  <c r="H34" i="31"/>
  <c r="H35" i="31"/>
  <c r="H36" i="31"/>
  <c r="H37" i="31"/>
  <c r="H38" i="31"/>
  <c r="H39" i="31"/>
  <c r="H40" i="31"/>
  <c r="H41" i="31"/>
  <c r="H42" i="31"/>
  <c r="H43" i="31"/>
  <c r="H44" i="31"/>
  <c r="G34" i="31"/>
  <c r="G35" i="31"/>
  <c r="G36" i="31"/>
  <c r="G37" i="31"/>
  <c r="G38" i="31"/>
  <c r="G39" i="31"/>
  <c r="G40" i="31"/>
  <c r="G41" i="31"/>
  <c r="G42" i="31"/>
  <c r="G43" i="31"/>
  <c r="G44" i="31"/>
  <c r="G33" i="31"/>
  <c r="F33" i="31"/>
  <c r="F34" i="31"/>
  <c r="F35" i="31"/>
  <c r="F36" i="31"/>
  <c r="F37" i="31"/>
  <c r="F38" i="31"/>
  <c r="F39" i="31"/>
  <c r="F40" i="31"/>
  <c r="F41" i="31"/>
  <c r="F42" i="31"/>
  <c r="F43" i="31"/>
  <c r="F44" i="31"/>
  <c r="E34" i="31"/>
  <c r="E35" i="31"/>
  <c r="E36" i="31"/>
  <c r="E37" i="31"/>
  <c r="E38" i="31"/>
  <c r="E39" i="31"/>
  <c r="E40" i="31"/>
  <c r="E41" i="31"/>
  <c r="E42" i="31"/>
  <c r="E43" i="31"/>
  <c r="E44" i="31"/>
  <c r="E33" i="31"/>
  <c r="D33" i="31"/>
  <c r="D34" i="31"/>
  <c r="D35" i="31"/>
  <c r="D36" i="31"/>
  <c r="D37" i="31"/>
  <c r="D38" i="31"/>
  <c r="D39" i="31"/>
  <c r="D40" i="31"/>
  <c r="D41" i="31"/>
  <c r="D42" i="31"/>
  <c r="D43" i="31"/>
  <c r="D44" i="31"/>
  <c r="C34" i="31"/>
  <c r="C35" i="31"/>
  <c r="C36" i="31"/>
  <c r="C37" i="31"/>
  <c r="C38" i="31"/>
  <c r="C39" i="31"/>
  <c r="C40" i="31"/>
  <c r="C41" i="31"/>
  <c r="C42" i="31"/>
  <c r="C43" i="31"/>
  <c r="C44" i="31"/>
  <c r="C33" i="31"/>
  <c r="B34" i="31"/>
  <c r="B35" i="31"/>
  <c r="B36" i="31"/>
  <c r="B37" i="31"/>
  <c r="B38" i="31"/>
  <c r="B39" i="31"/>
  <c r="B40" i="31"/>
  <c r="B41" i="31"/>
  <c r="B42" i="31"/>
  <c r="B43" i="31"/>
  <c r="B44" i="31"/>
  <c r="B33" i="31"/>
  <c r="S12" i="31"/>
  <c r="V13" i="31"/>
  <c r="V15" i="31"/>
  <c r="V21" i="31"/>
  <c r="V23" i="31"/>
  <c r="R18" i="31"/>
  <c r="R19" i="31"/>
  <c r="R20" i="31"/>
  <c r="P12" i="31"/>
  <c r="Q12" i="31"/>
  <c r="R12" i="31" s="1"/>
  <c r="P13" i="31"/>
  <c r="Q13" i="31"/>
  <c r="R13" i="31" s="1"/>
  <c r="P14" i="31"/>
  <c r="Q14" i="31"/>
  <c r="R14" i="31" s="1"/>
  <c r="P15" i="31"/>
  <c r="Q15" i="31"/>
  <c r="R15" i="31" s="1"/>
  <c r="P16" i="31"/>
  <c r="Q16" i="31"/>
  <c r="R16" i="31" s="1"/>
  <c r="P17" i="31"/>
  <c r="Q17" i="31"/>
  <c r="R17" i="31" s="1"/>
  <c r="P18" i="31"/>
  <c r="Q18" i="31"/>
  <c r="P19" i="31"/>
  <c r="Q19" i="31"/>
  <c r="P20" i="31"/>
  <c r="Q20" i="31"/>
  <c r="P21" i="31"/>
  <c r="Q21" i="31"/>
  <c r="R21" i="31" s="1"/>
  <c r="P22" i="31"/>
  <c r="Q22" i="31"/>
  <c r="R22" i="31" s="1"/>
  <c r="P23" i="31"/>
  <c r="Q23" i="31"/>
  <c r="R23" i="31" s="1"/>
  <c r="N15" i="31"/>
  <c r="N16" i="31"/>
  <c r="N17" i="31"/>
  <c r="N23" i="31"/>
  <c r="S13" i="31"/>
  <c r="T13" i="31"/>
  <c r="U13" i="31"/>
  <c r="S14" i="31"/>
  <c r="T14" i="31"/>
  <c r="U14" i="31"/>
  <c r="V14" i="31" s="1"/>
  <c r="S15" i="31"/>
  <c r="T15" i="31"/>
  <c r="U15" i="31"/>
  <c r="S16" i="31"/>
  <c r="T16" i="31"/>
  <c r="U16" i="31"/>
  <c r="V16" i="31" s="1"/>
  <c r="S17" i="31"/>
  <c r="T17" i="31"/>
  <c r="U17" i="31"/>
  <c r="V17" i="31" s="1"/>
  <c r="S18" i="31"/>
  <c r="T18" i="31"/>
  <c r="U18" i="31"/>
  <c r="V18" i="31" s="1"/>
  <c r="S19" i="31"/>
  <c r="T19" i="31"/>
  <c r="U19" i="31"/>
  <c r="V19" i="31" s="1"/>
  <c r="S20" i="31"/>
  <c r="T20" i="31"/>
  <c r="U20" i="31"/>
  <c r="V20" i="31" s="1"/>
  <c r="S21" i="31"/>
  <c r="T21" i="31"/>
  <c r="U21" i="31"/>
  <c r="S22" i="31"/>
  <c r="T22" i="31"/>
  <c r="U22" i="31"/>
  <c r="V22" i="31" s="1"/>
  <c r="S23" i="31"/>
  <c r="T23" i="31"/>
  <c r="U23" i="31"/>
  <c r="T12" i="31"/>
  <c r="U12" i="31"/>
  <c r="V12" i="31" s="1"/>
  <c r="O13" i="31"/>
  <c r="O14" i="31"/>
  <c r="O15" i="31"/>
  <c r="O16" i="31"/>
  <c r="O17" i="31"/>
  <c r="O18" i="31"/>
  <c r="O19" i="31"/>
  <c r="O20" i="31"/>
  <c r="O21" i="31"/>
  <c r="O22" i="31"/>
  <c r="O23" i="31"/>
  <c r="O12" i="31"/>
  <c r="K13" i="31"/>
  <c r="L13" i="31"/>
  <c r="M13" i="31"/>
  <c r="N13" i="31" s="1"/>
  <c r="K14" i="31"/>
  <c r="L14" i="31"/>
  <c r="M14" i="31"/>
  <c r="N14" i="31" s="1"/>
  <c r="K15" i="31"/>
  <c r="L15" i="31"/>
  <c r="M15" i="31"/>
  <c r="K16" i="31"/>
  <c r="L16" i="31"/>
  <c r="M16" i="31"/>
  <c r="K17" i="31"/>
  <c r="L17" i="31"/>
  <c r="M17" i="31"/>
  <c r="K18" i="31"/>
  <c r="L18" i="31"/>
  <c r="M18" i="31"/>
  <c r="N18" i="31" s="1"/>
  <c r="K19" i="31"/>
  <c r="L19" i="31"/>
  <c r="M19" i="31"/>
  <c r="N19" i="31" s="1"/>
  <c r="K20" i="31"/>
  <c r="L20" i="31"/>
  <c r="M20" i="31"/>
  <c r="N20" i="31" s="1"/>
  <c r="K21" i="31"/>
  <c r="L21" i="31"/>
  <c r="M21" i="31"/>
  <c r="N21" i="31" s="1"/>
  <c r="K22" i="31"/>
  <c r="L22" i="31"/>
  <c r="M22" i="31"/>
  <c r="N22" i="31" s="1"/>
  <c r="K23" i="31"/>
  <c r="L23" i="31"/>
  <c r="M23" i="31"/>
  <c r="L12" i="31"/>
  <c r="M12" i="31"/>
  <c r="N12" i="31" s="1"/>
  <c r="K12" i="31"/>
  <c r="H12" i="31"/>
  <c r="G12" i="31"/>
  <c r="J15" i="3" l="1"/>
  <c r="J16" i="3"/>
  <c r="J17" i="3"/>
  <c r="J18" i="3"/>
  <c r="J19" i="3"/>
  <c r="J20" i="3"/>
  <c r="J21" i="3"/>
  <c r="J22" i="3"/>
  <c r="J23" i="3"/>
  <c r="J24" i="3"/>
  <c r="J25" i="3"/>
  <c r="J26" i="3"/>
  <c r="F15" i="3"/>
  <c r="F16" i="3"/>
  <c r="G48" i="3" l="1"/>
  <c r="H48" i="3"/>
  <c r="F48" i="3"/>
  <c r="D13" i="31" l="1"/>
  <c r="D14" i="31"/>
  <c r="D15" i="31"/>
  <c r="D16" i="31"/>
  <c r="D17" i="31"/>
  <c r="D18" i="31"/>
  <c r="D19" i="31"/>
  <c r="D20" i="31"/>
  <c r="D21" i="31"/>
  <c r="D12" i="31"/>
  <c r="E13" i="31"/>
  <c r="F13" i="31" s="1"/>
  <c r="E14" i="31"/>
  <c r="F14" i="31" s="1"/>
  <c r="E15" i="31"/>
  <c r="F15" i="31" s="1"/>
  <c r="E16" i="31"/>
  <c r="F16" i="31" s="1"/>
  <c r="E17" i="31"/>
  <c r="F17" i="31" s="1"/>
  <c r="E18" i="31"/>
  <c r="F18" i="31" s="1"/>
  <c r="E19" i="31"/>
  <c r="F19" i="31" s="1"/>
  <c r="E20" i="31"/>
  <c r="F20" i="31" s="1"/>
  <c r="E21" i="31"/>
  <c r="F21" i="31" s="1"/>
  <c r="E12" i="31"/>
  <c r="C13" i="31" l="1"/>
  <c r="C14" i="31"/>
  <c r="C15" i="31"/>
  <c r="C16" i="31"/>
  <c r="C17" i="31"/>
  <c r="C18" i="31"/>
  <c r="C19" i="31"/>
  <c r="C20" i="31"/>
  <c r="C21" i="31"/>
  <c r="C12" i="31"/>
  <c r="F12" i="31" s="1"/>
  <c r="B12" i="31" l="1"/>
  <c r="D3" i="3"/>
  <c r="D3" i="51"/>
  <c r="D3" i="52"/>
  <c r="B13" i="31" l="1"/>
  <c r="B14" i="31"/>
  <c r="B15" i="31"/>
  <c r="B16" i="31"/>
  <c r="B17" i="31"/>
  <c r="B18" i="31"/>
  <c r="B19" i="31"/>
  <c r="B20" i="31"/>
  <c r="B21" i="31"/>
  <c r="B22" i="31"/>
  <c r="B28" i="52"/>
  <c r="B28" i="51"/>
  <c r="B23" i="31" s="1"/>
  <c r="B28" i="50"/>
  <c r="B28" i="49"/>
  <c r="B28" i="48"/>
  <c r="B28" i="47"/>
  <c r="B28" i="46"/>
  <c r="B28" i="45"/>
  <c r="B28" i="44"/>
  <c r="B28" i="3"/>
  <c r="B12" i="30"/>
  <c r="B25" i="31" l="1"/>
  <c r="D6" i="3" l="1"/>
  <c r="J48" i="45"/>
  <c r="J31" i="30" s="1"/>
  <c r="I48" i="45"/>
  <c r="I31" i="30" s="1"/>
  <c r="H48" i="45"/>
  <c r="H31" i="30" s="1"/>
  <c r="G48" i="45"/>
  <c r="G31" i="30" s="1"/>
  <c r="F48" i="45"/>
  <c r="F31" i="30" s="1"/>
  <c r="E48" i="45"/>
  <c r="E31" i="30" s="1"/>
  <c r="D48" i="45"/>
  <c r="D31" i="30" s="1"/>
  <c r="C48" i="45"/>
  <c r="C31" i="30" s="1"/>
  <c r="J47" i="45"/>
  <c r="I47" i="45"/>
  <c r="W56" i="45" s="1"/>
  <c r="H47" i="45"/>
  <c r="L56" i="45" s="1"/>
  <c r="G47" i="45"/>
  <c r="F47" i="45"/>
  <c r="E47" i="45"/>
  <c r="G56" i="45" s="1"/>
  <c r="D47" i="45"/>
  <c r="D56" i="45" s="1"/>
  <c r="C47" i="45"/>
  <c r="J48" i="46"/>
  <c r="J32" i="30" s="1"/>
  <c r="I48" i="46"/>
  <c r="I32" i="30" s="1"/>
  <c r="H48" i="46"/>
  <c r="H32" i="30" s="1"/>
  <c r="G48" i="46"/>
  <c r="G32" i="30" s="1"/>
  <c r="F48" i="46"/>
  <c r="F32" i="30" s="1"/>
  <c r="E48" i="46"/>
  <c r="E32" i="30" s="1"/>
  <c r="D48" i="46"/>
  <c r="C48" i="46"/>
  <c r="J47" i="46"/>
  <c r="I47" i="46"/>
  <c r="W56" i="46" s="1"/>
  <c r="H47" i="46"/>
  <c r="L56" i="46" s="1"/>
  <c r="G47" i="46"/>
  <c r="F47" i="46"/>
  <c r="E47" i="46"/>
  <c r="G56" i="46" s="1"/>
  <c r="D47" i="46"/>
  <c r="D56" i="46" s="1"/>
  <c r="C47" i="46"/>
  <c r="J48" i="47"/>
  <c r="J33" i="30" s="1"/>
  <c r="I48" i="47"/>
  <c r="I33" i="30" s="1"/>
  <c r="H48" i="47"/>
  <c r="H33" i="30" s="1"/>
  <c r="G48" i="47"/>
  <c r="G33" i="30" s="1"/>
  <c r="F48" i="47"/>
  <c r="F33" i="30" s="1"/>
  <c r="E48" i="47"/>
  <c r="E33" i="30" s="1"/>
  <c r="D48" i="47"/>
  <c r="D33" i="30" s="1"/>
  <c r="C48" i="47"/>
  <c r="C33" i="30" s="1"/>
  <c r="J47" i="47"/>
  <c r="I47" i="47"/>
  <c r="W56" i="47" s="1"/>
  <c r="H47" i="47"/>
  <c r="L56" i="47" s="1"/>
  <c r="G47" i="47"/>
  <c r="F47" i="47"/>
  <c r="E47" i="47"/>
  <c r="G56" i="47" s="1"/>
  <c r="D47" i="47"/>
  <c r="D56" i="47" s="1"/>
  <c r="C47" i="47"/>
  <c r="J48" i="48"/>
  <c r="J34" i="30" s="1"/>
  <c r="I48" i="48"/>
  <c r="I34" i="30" s="1"/>
  <c r="H48" i="48"/>
  <c r="H34" i="30" s="1"/>
  <c r="G48" i="48"/>
  <c r="G34" i="30" s="1"/>
  <c r="F48" i="48"/>
  <c r="F34" i="30" s="1"/>
  <c r="E48" i="48"/>
  <c r="E34" i="30" s="1"/>
  <c r="D48" i="48"/>
  <c r="C48" i="48"/>
  <c r="J47" i="48"/>
  <c r="I47" i="48"/>
  <c r="W56" i="48" s="1"/>
  <c r="H47" i="48"/>
  <c r="L56" i="48" s="1"/>
  <c r="G47" i="48"/>
  <c r="F47" i="48"/>
  <c r="E47" i="48"/>
  <c r="G56" i="48" s="1"/>
  <c r="D47" i="48"/>
  <c r="D56" i="48" s="1"/>
  <c r="C47" i="48"/>
  <c r="J48" i="49"/>
  <c r="J35" i="30" s="1"/>
  <c r="N51" i="30" s="1"/>
  <c r="I48" i="49"/>
  <c r="I35" i="30" s="1"/>
  <c r="H48" i="49"/>
  <c r="H35" i="30" s="1"/>
  <c r="G48" i="49"/>
  <c r="G35" i="30" s="1"/>
  <c r="F48" i="49"/>
  <c r="F35" i="30" s="1"/>
  <c r="E48" i="49"/>
  <c r="E35" i="30" s="1"/>
  <c r="D48" i="49"/>
  <c r="D35" i="30" s="1"/>
  <c r="C48" i="49"/>
  <c r="C35" i="30" s="1"/>
  <c r="J47" i="49"/>
  <c r="I47" i="49"/>
  <c r="W56" i="49" s="1"/>
  <c r="H47" i="49"/>
  <c r="L56" i="49" s="1"/>
  <c r="G47" i="49"/>
  <c r="F47" i="49"/>
  <c r="E47" i="49"/>
  <c r="G56" i="49" s="1"/>
  <c r="D47" i="49"/>
  <c r="D56" i="49" s="1"/>
  <c r="C47" i="49"/>
  <c r="J48" i="50"/>
  <c r="J36" i="30" s="1"/>
  <c r="N52" i="30" s="1"/>
  <c r="I48" i="50"/>
  <c r="I36" i="30" s="1"/>
  <c r="H48" i="50"/>
  <c r="H36" i="30" s="1"/>
  <c r="G48" i="50"/>
  <c r="G36" i="30" s="1"/>
  <c r="F48" i="50"/>
  <c r="F36" i="30" s="1"/>
  <c r="E48" i="50"/>
  <c r="E36" i="30" s="1"/>
  <c r="D48" i="50"/>
  <c r="C48" i="50"/>
  <c r="J47" i="50"/>
  <c r="I47" i="50"/>
  <c r="W56" i="50" s="1"/>
  <c r="H47" i="50"/>
  <c r="L56" i="50" s="1"/>
  <c r="G47" i="50"/>
  <c r="F47" i="50"/>
  <c r="E47" i="50"/>
  <c r="G56" i="50" s="1"/>
  <c r="D47" i="50"/>
  <c r="D56" i="50" s="1"/>
  <c r="C47" i="50"/>
  <c r="J48" i="51"/>
  <c r="J37" i="30" s="1"/>
  <c r="I48" i="51"/>
  <c r="I37" i="30" s="1"/>
  <c r="H48" i="51"/>
  <c r="H37" i="30" s="1"/>
  <c r="G48" i="51"/>
  <c r="G37" i="30" s="1"/>
  <c r="F48" i="51"/>
  <c r="F37" i="30" s="1"/>
  <c r="E48" i="51"/>
  <c r="E37" i="30" s="1"/>
  <c r="D48" i="51"/>
  <c r="D37" i="30" s="1"/>
  <c r="C48" i="51"/>
  <c r="C37" i="30" s="1"/>
  <c r="J47" i="51"/>
  <c r="X55" i="51" s="1"/>
  <c r="X56" i="51" s="1"/>
  <c r="I47" i="51"/>
  <c r="W55" i="51" s="1"/>
  <c r="H47" i="51"/>
  <c r="L55" i="51" s="1"/>
  <c r="G47" i="51"/>
  <c r="F47" i="51"/>
  <c r="H55" i="51" s="1"/>
  <c r="E47" i="51"/>
  <c r="G55" i="51" s="1"/>
  <c r="D47" i="51"/>
  <c r="D55" i="51" s="1"/>
  <c r="C47" i="51"/>
  <c r="J48" i="52"/>
  <c r="J38" i="30" s="1"/>
  <c r="I48" i="52"/>
  <c r="I38" i="30" s="1"/>
  <c r="H48" i="52"/>
  <c r="H38" i="30" s="1"/>
  <c r="G48" i="52"/>
  <c r="G38" i="30" s="1"/>
  <c r="F48" i="52"/>
  <c r="F38" i="30" s="1"/>
  <c r="E48" i="52"/>
  <c r="E38" i="30" s="1"/>
  <c r="D48" i="52"/>
  <c r="C48" i="52"/>
  <c r="J47" i="52"/>
  <c r="I47" i="52"/>
  <c r="W56" i="52" s="1"/>
  <c r="H47" i="52"/>
  <c r="L56" i="52" s="1"/>
  <c r="G47" i="52"/>
  <c r="F47" i="52"/>
  <c r="E47" i="52"/>
  <c r="G56" i="52" s="1"/>
  <c r="D47" i="52"/>
  <c r="D56" i="52" s="1"/>
  <c r="C47" i="52"/>
  <c r="J48" i="44"/>
  <c r="J30" i="30" s="1"/>
  <c r="I48" i="44"/>
  <c r="I30" i="30" s="1"/>
  <c r="H48" i="44"/>
  <c r="H30" i="30" s="1"/>
  <c r="G48" i="44"/>
  <c r="G30" i="30" s="1"/>
  <c r="F48" i="44"/>
  <c r="F30" i="30" s="1"/>
  <c r="E48" i="44"/>
  <c r="E30" i="30" s="1"/>
  <c r="D48" i="44"/>
  <c r="D30" i="30" s="1"/>
  <c r="C48" i="44"/>
  <c r="C30" i="30" s="1"/>
  <c r="J47" i="44"/>
  <c r="I47" i="44"/>
  <c r="W56" i="44" s="1"/>
  <c r="H47" i="44"/>
  <c r="L56" i="44" s="1"/>
  <c r="G47" i="44"/>
  <c r="F47" i="44"/>
  <c r="E47" i="44"/>
  <c r="G56" i="44" s="1"/>
  <c r="D47" i="44"/>
  <c r="D56" i="44" s="1"/>
  <c r="J47" i="3"/>
  <c r="I47" i="3"/>
  <c r="H47" i="3"/>
  <c r="G47" i="3"/>
  <c r="F47" i="3"/>
  <c r="E47" i="3"/>
  <c r="D47" i="3"/>
  <c r="C47" i="3"/>
  <c r="U28" i="45"/>
  <c r="U14" i="30" s="1"/>
  <c r="T28" i="45"/>
  <c r="T14" i="30" s="1"/>
  <c r="L47" i="30" s="1"/>
  <c r="S28" i="45"/>
  <c r="S14" i="30" s="1"/>
  <c r="K47" i="30" s="1"/>
  <c r="Q28" i="45"/>
  <c r="Q14" i="30" s="1"/>
  <c r="R14" i="30" s="1"/>
  <c r="P28" i="45"/>
  <c r="P14" i="30" s="1"/>
  <c r="J47" i="30" s="1"/>
  <c r="O28" i="45"/>
  <c r="O14" i="30" s="1"/>
  <c r="M28" i="45"/>
  <c r="M14" i="30" s="1"/>
  <c r="N14" i="30" s="1"/>
  <c r="L28" i="45"/>
  <c r="K28" i="45"/>
  <c r="E28" i="45"/>
  <c r="E14" i="30" s="1"/>
  <c r="F14" i="30" s="1"/>
  <c r="D28" i="45"/>
  <c r="D14" i="30" s="1"/>
  <c r="C28" i="45"/>
  <c r="C14" i="30" s="1"/>
  <c r="Y27" i="45"/>
  <c r="Y28" i="45" s="1"/>
  <c r="X27" i="45"/>
  <c r="X28" i="45" s="1"/>
  <c r="W27" i="45"/>
  <c r="W28" i="45" s="1"/>
  <c r="U27" i="45"/>
  <c r="U55" i="45" s="1"/>
  <c r="T27" i="45"/>
  <c r="T55" i="45" s="1"/>
  <c r="S27" i="45"/>
  <c r="S55" i="45" s="1"/>
  <c r="Q27" i="45"/>
  <c r="Q55" i="45" s="1"/>
  <c r="P27" i="45"/>
  <c r="P55" i="45" s="1"/>
  <c r="O27" i="45"/>
  <c r="O55" i="45" s="1"/>
  <c r="M27" i="45"/>
  <c r="M55" i="45" s="1"/>
  <c r="L27" i="45"/>
  <c r="L55" i="45" s="1"/>
  <c r="K27" i="45"/>
  <c r="K55" i="45" s="1"/>
  <c r="I27" i="45"/>
  <c r="I28" i="45" s="1"/>
  <c r="H27" i="45"/>
  <c r="H28" i="45" s="1"/>
  <c r="G27" i="45"/>
  <c r="G28" i="45" s="1"/>
  <c r="E27" i="45"/>
  <c r="E55" i="45" s="1"/>
  <c r="D27" i="45"/>
  <c r="D55" i="45" s="1"/>
  <c r="C27" i="45"/>
  <c r="C55" i="45" s="1"/>
  <c r="U28" i="46"/>
  <c r="U15" i="30" s="1"/>
  <c r="T28" i="46"/>
  <c r="T15" i="30" s="1"/>
  <c r="L48" i="30" s="1"/>
  <c r="S28" i="46"/>
  <c r="S15" i="30" s="1"/>
  <c r="K48" i="30" s="1"/>
  <c r="Q28" i="46"/>
  <c r="Q15" i="30" s="1"/>
  <c r="R15" i="30" s="1"/>
  <c r="P28" i="46"/>
  <c r="P15" i="30" s="1"/>
  <c r="J48" i="30" s="1"/>
  <c r="O28" i="46"/>
  <c r="O15" i="30" s="1"/>
  <c r="I48" i="30" s="1"/>
  <c r="M28" i="46"/>
  <c r="M15" i="30" s="1"/>
  <c r="N15" i="30" s="1"/>
  <c r="L28" i="46"/>
  <c r="K28" i="46"/>
  <c r="E28" i="46"/>
  <c r="D28" i="46"/>
  <c r="D15" i="30" s="1"/>
  <c r="C28" i="46"/>
  <c r="C15" i="30" s="1"/>
  <c r="Y27" i="46"/>
  <c r="Y28" i="46" s="1"/>
  <c r="X27" i="46"/>
  <c r="X28" i="46" s="1"/>
  <c r="W27" i="46"/>
  <c r="W28" i="46" s="1"/>
  <c r="U27" i="46"/>
  <c r="U55" i="46" s="1"/>
  <c r="T27" i="46"/>
  <c r="T55" i="46" s="1"/>
  <c r="S27" i="46"/>
  <c r="S55" i="46" s="1"/>
  <c r="Q27" i="46"/>
  <c r="Q55" i="46" s="1"/>
  <c r="P27" i="46"/>
  <c r="P55" i="46" s="1"/>
  <c r="O27" i="46"/>
  <c r="O55" i="46" s="1"/>
  <c r="M27" i="46"/>
  <c r="M55" i="46" s="1"/>
  <c r="L27" i="46"/>
  <c r="L55" i="46" s="1"/>
  <c r="K27" i="46"/>
  <c r="K55" i="46" s="1"/>
  <c r="I27" i="46"/>
  <c r="I28" i="46" s="1"/>
  <c r="H27" i="46"/>
  <c r="H28" i="46" s="1"/>
  <c r="G27" i="46"/>
  <c r="G28" i="46" s="1"/>
  <c r="E27" i="46"/>
  <c r="E55" i="46" s="1"/>
  <c r="D27" i="46"/>
  <c r="D55" i="46" s="1"/>
  <c r="C27" i="46"/>
  <c r="C55" i="46" s="1"/>
  <c r="U28" i="47"/>
  <c r="U16" i="30" s="1"/>
  <c r="T28" i="47"/>
  <c r="T16" i="30" s="1"/>
  <c r="L49" i="30" s="1"/>
  <c r="S28" i="47"/>
  <c r="S16" i="30" s="1"/>
  <c r="K49" i="30" s="1"/>
  <c r="Q28" i="47"/>
  <c r="Q16" i="30" s="1"/>
  <c r="R16" i="30" s="1"/>
  <c r="P28" i="47"/>
  <c r="P16" i="30" s="1"/>
  <c r="J49" i="30" s="1"/>
  <c r="O28" i="47"/>
  <c r="O16" i="30" s="1"/>
  <c r="M28" i="47"/>
  <c r="M16" i="30" s="1"/>
  <c r="N16" i="30" s="1"/>
  <c r="L28" i="47"/>
  <c r="K28" i="47"/>
  <c r="E28" i="47"/>
  <c r="D28" i="47"/>
  <c r="D16" i="30" s="1"/>
  <c r="C28" i="47"/>
  <c r="C16" i="30" s="1"/>
  <c r="Y27" i="47"/>
  <c r="Y28" i="47" s="1"/>
  <c r="X27" i="47"/>
  <c r="X28" i="47" s="1"/>
  <c r="W27" i="47"/>
  <c r="W28" i="47" s="1"/>
  <c r="U27" i="47"/>
  <c r="U55" i="47" s="1"/>
  <c r="T27" i="47"/>
  <c r="T55" i="47" s="1"/>
  <c r="S27" i="47"/>
  <c r="S55" i="47" s="1"/>
  <c r="Q27" i="47"/>
  <c r="Q55" i="47" s="1"/>
  <c r="P27" i="47"/>
  <c r="P55" i="47" s="1"/>
  <c r="O27" i="47"/>
  <c r="O55" i="47" s="1"/>
  <c r="M27" i="47"/>
  <c r="M55" i="47" s="1"/>
  <c r="L27" i="47"/>
  <c r="L55" i="47" s="1"/>
  <c r="K27" i="47"/>
  <c r="K55" i="47" s="1"/>
  <c r="I27" i="47"/>
  <c r="I28" i="47" s="1"/>
  <c r="H27" i="47"/>
  <c r="H28" i="47" s="1"/>
  <c r="G27" i="47"/>
  <c r="G28" i="47" s="1"/>
  <c r="E27" i="47"/>
  <c r="E55" i="47" s="1"/>
  <c r="D27" i="47"/>
  <c r="D55" i="47" s="1"/>
  <c r="C27" i="47"/>
  <c r="C55" i="47" s="1"/>
  <c r="U28" i="48"/>
  <c r="U17" i="30" s="1"/>
  <c r="T28" i="48"/>
  <c r="T17" i="30" s="1"/>
  <c r="L50" i="30" s="1"/>
  <c r="S28" i="48"/>
  <c r="S17" i="30" s="1"/>
  <c r="K50" i="30" s="1"/>
  <c r="Q28" i="48"/>
  <c r="Q17" i="30" s="1"/>
  <c r="R17" i="30" s="1"/>
  <c r="P28" i="48"/>
  <c r="P17" i="30" s="1"/>
  <c r="J50" i="30" s="1"/>
  <c r="O28" i="48"/>
  <c r="O17" i="30" s="1"/>
  <c r="I50" i="30" s="1"/>
  <c r="M28" i="48"/>
  <c r="M17" i="30" s="1"/>
  <c r="N17" i="30" s="1"/>
  <c r="L28" i="48"/>
  <c r="K28" i="48"/>
  <c r="E28" i="48"/>
  <c r="D28" i="48"/>
  <c r="D17" i="30" s="1"/>
  <c r="C28" i="48"/>
  <c r="C17" i="30" s="1"/>
  <c r="Y27" i="48"/>
  <c r="Y28" i="48" s="1"/>
  <c r="X27" i="48"/>
  <c r="X28" i="48" s="1"/>
  <c r="W27" i="48"/>
  <c r="W28" i="48" s="1"/>
  <c r="U27" i="48"/>
  <c r="U55" i="48" s="1"/>
  <c r="T27" i="48"/>
  <c r="T55" i="48" s="1"/>
  <c r="S27" i="48"/>
  <c r="S55" i="48" s="1"/>
  <c r="Q27" i="48"/>
  <c r="Q55" i="48" s="1"/>
  <c r="P27" i="48"/>
  <c r="P55" i="48" s="1"/>
  <c r="O27" i="48"/>
  <c r="O55" i="48" s="1"/>
  <c r="M27" i="48"/>
  <c r="M55" i="48" s="1"/>
  <c r="L27" i="48"/>
  <c r="L55" i="48" s="1"/>
  <c r="K27" i="48"/>
  <c r="K55" i="48" s="1"/>
  <c r="I27" i="48"/>
  <c r="H27" i="48"/>
  <c r="H28" i="48" s="1"/>
  <c r="G27" i="48"/>
  <c r="G28" i="48" s="1"/>
  <c r="E27" i="48"/>
  <c r="E55" i="48" s="1"/>
  <c r="D27" i="48"/>
  <c r="D55" i="48" s="1"/>
  <c r="C27" i="48"/>
  <c r="C55" i="48" s="1"/>
  <c r="U28" i="49"/>
  <c r="U18" i="30" s="1"/>
  <c r="T28" i="49"/>
  <c r="T18" i="30" s="1"/>
  <c r="L51" i="30" s="1"/>
  <c r="S28" i="49"/>
  <c r="S18" i="30" s="1"/>
  <c r="K51" i="30" s="1"/>
  <c r="Q28" i="49"/>
  <c r="Q18" i="30" s="1"/>
  <c r="R18" i="30" s="1"/>
  <c r="P28" i="49"/>
  <c r="P18" i="30" s="1"/>
  <c r="J51" i="30" s="1"/>
  <c r="O28" i="49"/>
  <c r="O18" i="30" s="1"/>
  <c r="I51" i="30" s="1"/>
  <c r="M28" i="49"/>
  <c r="M18" i="30" s="1"/>
  <c r="N18" i="30" s="1"/>
  <c r="L28" i="49"/>
  <c r="K28" i="49"/>
  <c r="E28" i="49"/>
  <c r="D28" i="49"/>
  <c r="D18" i="30" s="1"/>
  <c r="C28" i="49"/>
  <c r="C18" i="30" s="1"/>
  <c r="Y27" i="49"/>
  <c r="Y28" i="49" s="1"/>
  <c r="X27" i="49"/>
  <c r="X28" i="49" s="1"/>
  <c r="W27" i="49"/>
  <c r="W28" i="49" s="1"/>
  <c r="U27" i="49"/>
  <c r="U55" i="49" s="1"/>
  <c r="T27" i="49"/>
  <c r="T55" i="49" s="1"/>
  <c r="S27" i="49"/>
  <c r="S55" i="49" s="1"/>
  <c r="Q27" i="49"/>
  <c r="Q55" i="49" s="1"/>
  <c r="P27" i="49"/>
  <c r="P55" i="49" s="1"/>
  <c r="O27" i="49"/>
  <c r="O55" i="49" s="1"/>
  <c r="M27" i="49"/>
  <c r="M55" i="49" s="1"/>
  <c r="L27" i="49"/>
  <c r="L55" i="49" s="1"/>
  <c r="K27" i="49"/>
  <c r="K55" i="49" s="1"/>
  <c r="I27" i="49"/>
  <c r="I28" i="49" s="1"/>
  <c r="H27" i="49"/>
  <c r="H28" i="49" s="1"/>
  <c r="G27" i="49"/>
  <c r="G28" i="49" s="1"/>
  <c r="E27" i="49"/>
  <c r="E55" i="49" s="1"/>
  <c r="D27" i="49"/>
  <c r="D55" i="49" s="1"/>
  <c r="C27" i="49"/>
  <c r="C55" i="49" s="1"/>
  <c r="U28" i="50"/>
  <c r="U19" i="30" s="1"/>
  <c r="T28" i="50"/>
  <c r="T19" i="30" s="1"/>
  <c r="L52" i="30" s="1"/>
  <c r="S28" i="50"/>
  <c r="S19" i="30" s="1"/>
  <c r="K52" i="30" s="1"/>
  <c r="Q28" i="50"/>
  <c r="Q19" i="30" s="1"/>
  <c r="R19" i="30" s="1"/>
  <c r="P28" i="50"/>
  <c r="P19" i="30" s="1"/>
  <c r="J52" i="30" s="1"/>
  <c r="O28" i="50"/>
  <c r="O19" i="30" s="1"/>
  <c r="I52" i="30" s="1"/>
  <c r="M28" i="50"/>
  <c r="M19" i="30" s="1"/>
  <c r="N19" i="30" s="1"/>
  <c r="L28" i="50"/>
  <c r="K28" i="50"/>
  <c r="E28" i="50"/>
  <c r="D28" i="50"/>
  <c r="D19" i="30" s="1"/>
  <c r="C28" i="50"/>
  <c r="C19" i="30" s="1"/>
  <c r="Y27" i="50"/>
  <c r="Y28" i="50" s="1"/>
  <c r="X27" i="50"/>
  <c r="X28" i="50" s="1"/>
  <c r="W27" i="50"/>
  <c r="W28" i="50" s="1"/>
  <c r="U27" i="50"/>
  <c r="U55" i="50" s="1"/>
  <c r="T27" i="50"/>
  <c r="T55" i="50" s="1"/>
  <c r="S27" i="50"/>
  <c r="S55" i="50" s="1"/>
  <c r="Q27" i="50"/>
  <c r="Q55" i="50" s="1"/>
  <c r="P27" i="50"/>
  <c r="P55" i="50" s="1"/>
  <c r="O27" i="50"/>
  <c r="O55" i="50" s="1"/>
  <c r="M27" i="50"/>
  <c r="M55" i="50" s="1"/>
  <c r="L27" i="50"/>
  <c r="L55" i="50" s="1"/>
  <c r="K27" i="50"/>
  <c r="K55" i="50" s="1"/>
  <c r="I27" i="50"/>
  <c r="I28" i="50" s="1"/>
  <c r="H27" i="50"/>
  <c r="H28" i="50" s="1"/>
  <c r="G27" i="50"/>
  <c r="G28" i="50" s="1"/>
  <c r="E27" i="50"/>
  <c r="E55" i="50" s="1"/>
  <c r="D27" i="50"/>
  <c r="D55" i="50" s="1"/>
  <c r="C27" i="50"/>
  <c r="C55" i="50" s="1"/>
  <c r="U28" i="51"/>
  <c r="U20" i="30" s="1"/>
  <c r="T28" i="51"/>
  <c r="T20" i="30" s="1"/>
  <c r="L53" i="30" s="1"/>
  <c r="S28" i="51"/>
  <c r="S20" i="30" s="1"/>
  <c r="K53" i="30" s="1"/>
  <c r="Q28" i="51"/>
  <c r="Q20" i="30" s="1"/>
  <c r="R20" i="30" s="1"/>
  <c r="P28" i="51"/>
  <c r="P20" i="30" s="1"/>
  <c r="J53" i="30" s="1"/>
  <c r="O28" i="51"/>
  <c r="O20" i="30" s="1"/>
  <c r="I53" i="30" s="1"/>
  <c r="M28" i="51"/>
  <c r="M20" i="30" s="1"/>
  <c r="N20" i="30" s="1"/>
  <c r="L28" i="51"/>
  <c r="K28" i="51"/>
  <c r="E28" i="51"/>
  <c r="D28" i="51"/>
  <c r="D20" i="30" s="1"/>
  <c r="C28" i="51"/>
  <c r="C20" i="30" s="1"/>
  <c r="Y27" i="51"/>
  <c r="Y28" i="51" s="1"/>
  <c r="X27" i="51"/>
  <c r="X28" i="51" s="1"/>
  <c r="W27" i="51"/>
  <c r="W28" i="51" s="1"/>
  <c r="U27" i="51"/>
  <c r="U54" i="51" s="1"/>
  <c r="T27" i="51"/>
  <c r="T54" i="51" s="1"/>
  <c r="S27" i="51"/>
  <c r="S54" i="51" s="1"/>
  <c r="Q27" i="51"/>
  <c r="Q54" i="51" s="1"/>
  <c r="P27" i="51"/>
  <c r="P54" i="51" s="1"/>
  <c r="O27" i="51"/>
  <c r="O54" i="51" s="1"/>
  <c r="M27" i="51"/>
  <c r="M54" i="51" s="1"/>
  <c r="L27" i="51"/>
  <c r="L54" i="51" s="1"/>
  <c r="K27" i="51"/>
  <c r="K54" i="51" s="1"/>
  <c r="I27" i="51"/>
  <c r="I28" i="51" s="1"/>
  <c r="H27" i="51"/>
  <c r="H28" i="51" s="1"/>
  <c r="G27" i="51"/>
  <c r="G28" i="51" s="1"/>
  <c r="E27" i="51"/>
  <c r="D27" i="51"/>
  <c r="C27" i="51"/>
  <c r="U28" i="52"/>
  <c r="U21" i="30" s="1"/>
  <c r="V21" i="30" s="1"/>
  <c r="T28" i="52"/>
  <c r="T21" i="30" s="1"/>
  <c r="L54" i="30" s="1"/>
  <c r="S28" i="52"/>
  <c r="S21" i="30" s="1"/>
  <c r="K54" i="30" s="1"/>
  <c r="Q28" i="52"/>
  <c r="Q21" i="30" s="1"/>
  <c r="R21" i="30" s="1"/>
  <c r="P28" i="52"/>
  <c r="P21" i="30" s="1"/>
  <c r="J54" i="30" s="1"/>
  <c r="O28" i="52"/>
  <c r="O21" i="30" s="1"/>
  <c r="I54" i="30" s="1"/>
  <c r="M28" i="52"/>
  <c r="M21" i="30" s="1"/>
  <c r="N21" i="30" s="1"/>
  <c r="L28" i="52"/>
  <c r="K28" i="52"/>
  <c r="E28" i="52"/>
  <c r="D28" i="52"/>
  <c r="D21" i="30" s="1"/>
  <c r="C28" i="52"/>
  <c r="C21" i="30" s="1"/>
  <c r="Y27" i="52"/>
  <c r="Y28" i="52" s="1"/>
  <c r="X27" i="52"/>
  <c r="X28" i="52" s="1"/>
  <c r="W27" i="52"/>
  <c r="W28" i="52" s="1"/>
  <c r="U27" i="52"/>
  <c r="U55" i="52" s="1"/>
  <c r="T27" i="52"/>
  <c r="T55" i="52" s="1"/>
  <c r="S27" i="52"/>
  <c r="S55" i="52" s="1"/>
  <c r="Q27" i="52"/>
  <c r="Q55" i="52" s="1"/>
  <c r="P27" i="52"/>
  <c r="P55" i="52" s="1"/>
  <c r="O27" i="52"/>
  <c r="O55" i="52" s="1"/>
  <c r="M27" i="52"/>
  <c r="M55" i="52" s="1"/>
  <c r="L27" i="52"/>
  <c r="L55" i="52" s="1"/>
  <c r="K27" i="52"/>
  <c r="K55" i="52" s="1"/>
  <c r="I27" i="52"/>
  <c r="I28" i="52" s="1"/>
  <c r="H27" i="52"/>
  <c r="H28" i="52" s="1"/>
  <c r="G27" i="52"/>
  <c r="G28" i="52" s="1"/>
  <c r="E27" i="52"/>
  <c r="E55" i="52" s="1"/>
  <c r="D27" i="52"/>
  <c r="D55" i="52" s="1"/>
  <c r="C27" i="52"/>
  <c r="C55" i="52" s="1"/>
  <c r="U28" i="44"/>
  <c r="U13" i="30" s="1"/>
  <c r="T28" i="44"/>
  <c r="T13" i="30" s="1"/>
  <c r="S28" i="44"/>
  <c r="S13" i="30" s="1"/>
  <c r="K46" i="30" s="1"/>
  <c r="Q28" i="44"/>
  <c r="Q13" i="30" s="1"/>
  <c r="P28" i="44"/>
  <c r="P13" i="30" s="1"/>
  <c r="J46" i="30" s="1"/>
  <c r="O28" i="44"/>
  <c r="O13" i="30" s="1"/>
  <c r="I46" i="30" s="1"/>
  <c r="M28" i="44"/>
  <c r="M13" i="30" s="1"/>
  <c r="N13" i="30" s="1"/>
  <c r="L28" i="44"/>
  <c r="K28" i="44"/>
  <c r="E28" i="44"/>
  <c r="E13" i="30" s="1"/>
  <c r="D28" i="44"/>
  <c r="D13" i="30" s="1"/>
  <c r="C28" i="44"/>
  <c r="Y27" i="44"/>
  <c r="Y28" i="44" s="1"/>
  <c r="X27" i="44"/>
  <c r="X28" i="44" s="1"/>
  <c r="W27" i="44"/>
  <c r="W28" i="44" s="1"/>
  <c r="U27" i="44"/>
  <c r="U55" i="44" s="1"/>
  <c r="T27" i="44"/>
  <c r="T55" i="44" s="1"/>
  <c r="S27" i="44"/>
  <c r="S55" i="44" s="1"/>
  <c r="Q27" i="44"/>
  <c r="Q55" i="44" s="1"/>
  <c r="P27" i="44"/>
  <c r="P55" i="44" s="1"/>
  <c r="O27" i="44"/>
  <c r="O55" i="44" s="1"/>
  <c r="M27" i="44"/>
  <c r="M55" i="44" s="1"/>
  <c r="L27" i="44"/>
  <c r="L55" i="44" s="1"/>
  <c r="K27" i="44"/>
  <c r="K55" i="44" s="1"/>
  <c r="I27" i="44"/>
  <c r="I28" i="44" s="1"/>
  <c r="H27" i="44"/>
  <c r="H28" i="44" s="1"/>
  <c r="G27" i="44"/>
  <c r="G28" i="44" s="1"/>
  <c r="E27" i="44"/>
  <c r="E55" i="44" s="1"/>
  <c r="D27" i="44"/>
  <c r="D55" i="44" s="1"/>
  <c r="C55" i="44"/>
  <c r="Y27" i="3"/>
  <c r="X27" i="3"/>
  <c r="W27" i="3"/>
  <c r="U27" i="3"/>
  <c r="T27" i="3"/>
  <c r="S27" i="3"/>
  <c r="Q27" i="3"/>
  <c r="P27" i="3"/>
  <c r="O27" i="3"/>
  <c r="M27" i="3"/>
  <c r="L27" i="3"/>
  <c r="K27" i="3"/>
  <c r="I27" i="3"/>
  <c r="H27" i="3"/>
  <c r="G27" i="3"/>
  <c r="E27" i="3"/>
  <c r="D27" i="3"/>
  <c r="C27" i="3"/>
  <c r="J48" i="3"/>
  <c r="J29" i="30" s="1"/>
  <c r="I48" i="3"/>
  <c r="I29" i="30" s="1"/>
  <c r="H29" i="30"/>
  <c r="G29" i="30"/>
  <c r="F29" i="30"/>
  <c r="E48" i="3"/>
  <c r="E29" i="30" s="1"/>
  <c r="U28" i="3"/>
  <c r="T28" i="3"/>
  <c r="S28" i="3"/>
  <c r="Q28" i="3"/>
  <c r="P28" i="3"/>
  <c r="O28" i="3"/>
  <c r="M28" i="3"/>
  <c r="L28" i="3"/>
  <c r="K28" i="3"/>
  <c r="D48" i="3"/>
  <c r="D29" i="30" s="1"/>
  <c r="E28" i="3"/>
  <c r="E12" i="30" s="1"/>
  <c r="D28" i="3"/>
  <c r="C48" i="3"/>
  <c r="C29" i="30" s="1"/>
  <c r="C28" i="3"/>
  <c r="C12" i="30" s="1"/>
  <c r="H13" i="31"/>
  <c r="I13" i="31"/>
  <c r="H14" i="31"/>
  <c r="I14" i="31"/>
  <c r="H15" i="31"/>
  <c r="I15" i="31"/>
  <c r="H16" i="31"/>
  <c r="I16" i="31"/>
  <c r="H17" i="31"/>
  <c r="I17" i="31"/>
  <c r="H18" i="31"/>
  <c r="I18" i="31"/>
  <c r="H19" i="31"/>
  <c r="I19" i="31"/>
  <c r="H20" i="31"/>
  <c r="I20" i="31"/>
  <c r="H21" i="31"/>
  <c r="I21" i="31"/>
  <c r="H22" i="31"/>
  <c r="I22" i="31"/>
  <c r="H23" i="31"/>
  <c r="I23" i="31"/>
  <c r="I12" i="31"/>
  <c r="J12" i="31" s="1"/>
  <c r="G13" i="31"/>
  <c r="G14" i="31"/>
  <c r="G15" i="31"/>
  <c r="J15" i="31" s="1"/>
  <c r="G16" i="31"/>
  <c r="G17" i="31"/>
  <c r="G18" i="31"/>
  <c r="G19" i="31"/>
  <c r="J19" i="31" s="1"/>
  <c r="G20" i="31"/>
  <c r="G21" i="31"/>
  <c r="G22" i="31"/>
  <c r="G23" i="31"/>
  <c r="J23" i="31" s="1"/>
  <c r="B21" i="30"/>
  <c r="B20" i="30"/>
  <c r="B19" i="30"/>
  <c r="B18" i="30"/>
  <c r="B17" i="30"/>
  <c r="B16" i="30"/>
  <c r="B15" i="30"/>
  <c r="B14" i="30"/>
  <c r="B13" i="30"/>
  <c r="Z57" i="52"/>
  <c r="Y57" i="52"/>
  <c r="Z26" i="52"/>
  <c r="V26" i="52"/>
  <c r="R26" i="52"/>
  <c r="N26" i="52"/>
  <c r="J26" i="52"/>
  <c r="F26" i="52"/>
  <c r="Z25" i="52"/>
  <c r="V25" i="52"/>
  <c r="R25" i="52"/>
  <c r="N25" i="52"/>
  <c r="J25" i="52"/>
  <c r="F25" i="52"/>
  <c r="Z24" i="52"/>
  <c r="V24" i="52"/>
  <c r="R24" i="52"/>
  <c r="N24" i="52"/>
  <c r="J24" i="52"/>
  <c r="F24" i="52"/>
  <c r="Z23" i="52"/>
  <c r="V23" i="52"/>
  <c r="R23" i="52"/>
  <c r="N23" i="52"/>
  <c r="J23" i="52"/>
  <c r="F23" i="52"/>
  <c r="Z22" i="52"/>
  <c r="V22" i="52"/>
  <c r="R22" i="52"/>
  <c r="N22" i="52"/>
  <c r="J22" i="52"/>
  <c r="F22" i="52"/>
  <c r="Z21" i="52"/>
  <c r="V21" i="52"/>
  <c r="R21" i="52"/>
  <c r="N21" i="52"/>
  <c r="J21" i="52"/>
  <c r="F21" i="52"/>
  <c r="Z20" i="52"/>
  <c r="V20" i="52"/>
  <c r="R20" i="52"/>
  <c r="N20" i="52"/>
  <c r="J20" i="52"/>
  <c r="F20" i="52"/>
  <c r="Z19" i="52"/>
  <c r="V19" i="52"/>
  <c r="R19" i="52"/>
  <c r="N19" i="52"/>
  <c r="J19" i="52"/>
  <c r="F19" i="52"/>
  <c r="Z18" i="52"/>
  <c r="V18" i="52"/>
  <c r="R18" i="52"/>
  <c r="N18" i="52"/>
  <c r="J18" i="52"/>
  <c r="F18" i="52"/>
  <c r="Z17" i="52"/>
  <c r="V17" i="52"/>
  <c r="R17" i="52"/>
  <c r="N17" i="52"/>
  <c r="J17" i="52"/>
  <c r="F17" i="52"/>
  <c r="Z16" i="52"/>
  <c r="V16" i="52"/>
  <c r="R16" i="52"/>
  <c r="N16" i="52"/>
  <c r="J16" i="52"/>
  <c r="F16" i="52"/>
  <c r="Z15" i="52"/>
  <c r="V15" i="52"/>
  <c r="R15" i="52"/>
  <c r="N15" i="52"/>
  <c r="J15" i="52"/>
  <c r="F15" i="52"/>
  <c r="Z56" i="51"/>
  <c r="Y56" i="51"/>
  <c r="Z26" i="51"/>
  <c r="V26" i="51"/>
  <c r="R26" i="51"/>
  <c r="N26" i="51"/>
  <c r="J26" i="51"/>
  <c r="F26" i="51"/>
  <c r="Z25" i="51"/>
  <c r="V25" i="51"/>
  <c r="R25" i="51"/>
  <c r="N25" i="51"/>
  <c r="J25" i="51"/>
  <c r="F25" i="51"/>
  <c r="Z24" i="51"/>
  <c r="V24" i="51"/>
  <c r="R24" i="51"/>
  <c r="N24" i="51"/>
  <c r="J24" i="51"/>
  <c r="F24" i="51"/>
  <c r="Z23" i="51"/>
  <c r="V23" i="51"/>
  <c r="R23" i="51"/>
  <c r="N23" i="51"/>
  <c r="J23" i="51"/>
  <c r="F23" i="51"/>
  <c r="Z22" i="51"/>
  <c r="V22" i="51"/>
  <c r="R22" i="51"/>
  <c r="N22" i="51"/>
  <c r="J22" i="51"/>
  <c r="F22" i="51"/>
  <c r="Z21" i="51"/>
  <c r="V21" i="51"/>
  <c r="R21" i="51"/>
  <c r="N21" i="51"/>
  <c r="J21" i="51"/>
  <c r="F21" i="51"/>
  <c r="Z20" i="51"/>
  <c r="V20" i="51"/>
  <c r="R20" i="51"/>
  <c r="N20" i="51"/>
  <c r="J20" i="51"/>
  <c r="F20" i="51"/>
  <c r="Z19" i="51"/>
  <c r="V19" i="51"/>
  <c r="R19" i="51"/>
  <c r="N19" i="51"/>
  <c r="J19" i="51"/>
  <c r="F19" i="51"/>
  <c r="Z18" i="51"/>
  <c r="V18" i="51"/>
  <c r="R18" i="51"/>
  <c r="N18" i="51"/>
  <c r="J18" i="51"/>
  <c r="F18" i="51"/>
  <c r="Z17" i="51"/>
  <c r="V17" i="51"/>
  <c r="R17" i="51"/>
  <c r="N17" i="51"/>
  <c r="J17" i="51"/>
  <c r="F17" i="51"/>
  <c r="Z16" i="51"/>
  <c r="V16" i="51"/>
  <c r="R16" i="51"/>
  <c r="N16" i="51"/>
  <c r="J16" i="51"/>
  <c r="F16" i="51"/>
  <c r="Z15" i="51"/>
  <c r="V15" i="51"/>
  <c r="R15" i="51"/>
  <c r="N15" i="51"/>
  <c r="J15" i="51"/>
  <c r="F15" i="51"/>
  <c r="Z57" i="50"/>
  <c r="Y57" i="50"/>
  <c r="Z26" i="50"/>
  <c r="V26" i="50"/>
  <c r="R26" i="50"/>
  <c r="N26" i="50"/>
  <c r="J26" i="50"/>
  <c r="F26" i="50"/>
  <c r="Z25" i="50"/>
  <c r="V25" i="50"/>
  <c r="R25" i="50"/>
  <c r="N25" i="50"/>
  <c r="J25" i="50"/>
  <c r="F25" i="50"/>
  <c r="Z24" i="50"/>
  <c r="V24" i="50"/>
  <c r="R24" i="50"/>
  <c r="N24" i="50"/>
  <c r="J24" i="50"/>
  <c r="F24" i="50"/>
  <c r="Z23" i="50"/>
  <c r="V23" i="50"/>
  <c r="R23" i="50"/>
  <c r="N23" i="50"/>
  <c r="J23" i="50"/>
  <c r="F23" i="50"/>
  <c r="Z22" i="50"/>
  <c r="V22" i="50"/>
  <c r="R22" i="50"/>
  <c r="N22" i="50"/>
  <c r="J22" i="50"/>
  <c r="F22" i="50"/>
  <c r="Z21" i="50"/>
  <c r="V21" i="50"/>
  <c r="R21" i="50"/>
  <c r="N21" i="50"/>
  <c r="J21" i="50"/>
  <c r="F21" i="50"/>
  <c r="Z20" i="50"/>
  <c r="V20" i="50"/>
  <c r="R20" i="50"/>
  <c r="N20" i="50"/>
  <c r="J20" i="50"/>
  <c r="F20" i="50"/>
  <c r="Z19" i="50"/>
  <c r="V19" i="50"/>
  <c r="R19" i="50"/>
  <c r="N19" i="50"/>
  <c r="J19" i="50"/>
  <c r="F19" i="50"/>
  <c r="Z18" i="50"/>
  <c r="V18" i="50"/>
  <c r="R18" i="50"/>
  <c r="N18" i="50"/>
  <c r="J18" i="50"/>
  <c r="F18" i="50"/>
  <c r="Z17" i="50"/>
  <c r="V17" i="50"/>
  <c r="R17" i="50"/>
  <c r="N17" i="50"/>
  <c r="J17" i="50"/>
  <c r="F17" i="50"/>
  <c r="Z16" i="50"/>
  <c r="V16" i="50"/>
  <c r="R16" i="50"/>
  <c r="N16" i="50"/>
  <c r="J16" i="50"/>
  <c r="F16" i="50"/>
  <c r="Z15" i="50"/>
  <c r="V15" i="50"/>
  <c r="R15" i="50"/>
  <c r="N15" i="50"/>
  <c r="J15" i="50"/>
  <c r="F15" i="50"/>
  <c r="D3" i="50"/>
  <c r="Z57" i="49"/>
  <c r="Y57" i="49"/>
  <c r="Z26" i="49"/>
  <c r="V26" i="49"/>
  <c r="R26" i="49"/>
  <c r="N26" i="49"/>
  <c r="J26" i="49"/>
  <c r="F26" i="49"/>
  <c r="Z25" i="49"/>
  <c r="V25" i="49"/>
  <c r="R25" i="49"/>
  <c r="N25" i="49"/>
  <c r="J25" i="49"/>
  <c r="F25" i="49"/>
  <c r="Z24" i="49"/>
  <c r="V24" i="49"/>
  <c r="R24" i="49"/>
  <c r="N24" i="49"/>
  <c r="J24" i="49"/>
  <c r="F24" i="49"/>
  <c r="Z23" i="49"/>
  <c r="V23" i="49"/>
  <c r="R23" i="49"/>
  <c r="N23" i="49"/>
  <c r="J23" i="49"/>
  <c r="F23" i="49"/>
  <c r="Z22" i="49"/>
  <c r="V22" i="49"/>
  <c r="R22" i="49"/>
  <c r="N22" i="49"/>
  <c r="J22" i="49"/>
  <c r="F22" i="49"/>
  <c r="Z21" i="49"/>
  <c r="V21" i="49"/>
  <c r="R21" i="49"/>
  <c r="N21" i="49"/>
  <c r="J21" i="49"/>
  <c r="F21" i="49"/>
  <c r="Z20" i="49"/>
  <c r="V20" i="49"/>
  <c r="R20" i="49"/>
  <c r="N20" i="49"/>
  <c r="J20" i="49"/>
  <c r="F20" i="49"/>
  <c r="Z19" i="49"/>
  <c r="V19" i="49"/>
  <c r="R19" i="49"/>
  <c r="N19" i="49"/>
  <c r="J19" i="49"/>
  <c r="F19" i="49"/>
  <c r="Z18" i="49"/>
  <c r="V18" i="49"/>
  <c r="R18" i="49"/>
  <c r="N18" i="49"/>
  <c r="J18" i="49"/>
  <c r="F18" i="49"/>
  <c r="Z17" i="49"/>
  <c r="V17" i="49"/>
  <c r="R17" i="49"/>
  <c r="N17" i="49"/>
  <c r="J17" i="49"/>
  <c r="F17" i="49"/>
  <c r="Z16" i="49"/>
  <c r="V16" i="49"/>
  <c r="R16" i="49"/>
  <c r="N16" i="49"/>
  <c r="J16" i="49"/>
  <c r="F16" i="49"/>
  <c r="Z15" i="49"/>
  <c r="V15" i="49"/>
  <c r="R15" i="49"/>
  <c r="N15" i="49"/>
  <c r="J15" i="49"/>
  <c r="F15" i="49"/>
  <c r="D3" i="49"/>
  <c r="Z57" i="48"/>
  <c r="Y57" i="48"/>
  <c r="Z26" i="48"/>
  <c r="V26" i="48"/>
  <c r="R26" i="48"/>
  <c r="N26" i="48"/>
  <c r="J26" i="48"/>
  <c r="F26" i="48"/>
  <c r="Z25" i="48"/>
  <c r="V25" i="48"/>
  <c r="R25" i="48"/>
  <c r="N25" i="48"/>
  <c r="J25" i="48"/>
  <c r="F25" i="48"/>
  <c r="Z24" i="48"/>
  <c r="V24" i="48"/>
  <c r="R24" i="48"/>
  <c r="N24" i="48"/>
  <c r="J24" i="48"/>
  <c r="F24" i="48"/>
  <c r="Z23" i="48"/>
  <c r="V23" i="48"/>
  <c r="R23" i="48"/>
  <c r="N23" i="48"/>
  <c r="J23" i="48"/>
  <c r="F23" i="48"/>
  <c r="Z22" i="48"/>
  <c r="V22" i="48"/>
  <c r="R22" i="48"/>
  <c r="N22" i="48"/>
  <c r="J22" i="48"/>
  <c r="F22" i="48"/>
  <c r="Z21" i="48"/>
  <c r="V21" i="48"/>
  <c r="R21" i="48"/>
  <c r="N21" i="48"/>
  <c r="J21" i="48"/>
  <c r="F21" i="48"/>
  <c r="Z20" i="48"/>
  <c r="V20" i="48"/>
  <c r="R20" i="48"/>
  <c r="N20" i="48"/>
  <c r="J20" i="48"/>
  <c r="F20" i="48"/>
  <c r="Z19" i="48"/>
  <c r="V19" i="48"/>
  <c r="R19" i="48"/>
  <c r="N19" i="48"/>
  <c r="J19" i="48"/>
  <c r="F19" i="48"/>
  <c r="Z18" i="48"/>
  <c r="V18" i="48"/>
  <c r="R18" i="48"/>
  <c r="N18" i="48"/>
  <c r="J18" i="48"/>
  <c r="F18" i="48"/>
  <c r="Z17" i="48"/>
  <c r="V17" i="48"/>
  <c r="R17" i="48"/>
  <c r="N17" i="48"/>
  <c r="J17" i="48"/>
  <c r="F17" i="48"/>
  <c r="Z16" i="48"/>
  <c r="V16" i="48"/>
  <c r="R16" i="48"/>
  <c r="N16" i="48"/>
  <c r="J16" i="48"/>
  <c r="F16" i="48"/>
  <c r="Z15" i="48"/>
  <c r="V15" i="48"/>
  <c r="R15" i="48"/>
  <c r="N15" i="48"/>
  <c r="J15" i="48"/>
  <c r="F15" i="48"/>
  <c r="D3" i="48"/>
  <c r="Z57" i="47"/>
  <c r="Y57" i="47"/>
  <c r="Z26" i="47"/>
  <c r="V26" i="47"/>
  <c r="R26" i="47"/>
  <c r="N26" i="47"/>
  <c r="J26" i="47"/>
  <c r="F26" i="47"/>
  <c r="Z25" i="47"/>
  <c r="V25" i="47"/>
  <c r="R25" i="47"/>
  <c r="N25" i="47"/>
  <c r="J25" i="47"/>
  <c r="F25" i="47"/>
  <c r="Z24" i="47"/>
  <c r="V24" i="47"/>
  <c r="R24" i="47"/>
  <c r="N24" i="47"/>
  <c r="J24" i="47"/>
  <c r="F24" i="47"/>
  <c r="Z23" i="47"/>
  <c r="V23" i="47"/>
  <c r="R23" i="47"/>
  <c r="N23" i="47"/>
  <c r="J23" i="47"/>
  <c r="F23" i="47"/>
  <c r="Z22" i="47"/>
  <c r="V22" i="47"/>
  <c r="R22" i="47"/>
  <c r="N22" i="47"/>
  <c r="J22" i="47"/>
  <c r="F22" i="47"/>
  <c r="Z21" i="47"/>
  <c r="V21" i="47"/>
  <c r="R21" i="47"/>
  <c r="N21" i="47"/>
  <c r="J21" i="47"/>
  <c r="F21" i="47"/>
  <c r="Z20" i="47"/>
  <c r="V20" i="47"/>
  <c r="R20" i="47"/>
  <c r="N20" i="47"/>
  <c r="J20" i="47"/>
  <c r="F20" i="47"/>
  <c r="Z19" i="47"/>
  <c r="V19" i="47"/>
  <c r="R19" i="47"/>
  <c r="N19" i="47"/>
  <c r="J19" i="47"/>
  <c r="F19" i="47"/>
  <c r="Z18" i="47"/>
  <c r="V18" i="47"/>
  <c r="R18" i="47"/>
  <c r="N18" i="47"/>
  <c r="J18" i="47"/>
  <c r="F18" i="47"/>
  <c r="Z17" i="47"/>
  <c r="V17" i="47"/>
  <c r="R17" i="47"/>
  <c r="N17" i="47"/>
  <c r="J17" i="47"/>
  <c r="F17" i="47"/>
  <c r="Z16" i="47"/>
  <c r="V16" i="47"/>
  <c r="R16" i="47"/>
  <c r="N16" i="47"/>
  <c r="J16" i="47"/>
  <c r="F16" i="47"/>
  <c r="Z15" i="47"/>
  <c r="V15" i="47"/>
  <c r="R15" i="47"/>
  <c r="N15" i="47"/>
  <c r="J15" i="47"/>
  <c r="F15" i="47"/>
  <c r="D3" i="47"/>
  <c r="Z57" i="46"/>
  <c r="Y57" i="46"/>
  <c r="Z26" i="46"/>
  <c r="V26" i="46"/>
  <c r="R26" i="46"/>
  <c r="N26" i="46"/>
  <c r="J26" i="46"/>
  <c r="F26" i="46"/>
  <c r="Z25" i="46"/>
  <c r="V25" i="46"/>
  <c r="R25" i="46"/>
  <c r="N25" i="46"/>
  <c r="J25" i="46"/>
  <c r="F25" i="46"/>
  <c r="Z24" i="46"/>
  <c r="V24" i="46"/>
  <c r="R24" i="46"/>
  <c r="N24" i="46"/>
  <c r="J24" i="46"/>
  <c r="F24" i="46"/>
  <c r="Z23" i="46"/>
  <c r="V23" i="46"/>
  <c r="R23" i="46"/>
  <c r="N23" i="46"/>
  <c r="J23" i="46"/>
  <c r="F23" i="46"/>
  <c r="Z22" i="46"/>
  <c r="V22" i="46"/>
  <c r="R22" i="46"/>
  <c r="N22" i="46"/>
  <c r="J22" i="46"/>
  <c r="F22" i="46"/>
  <c r="Z21" i="46"/>
  <c r="V21" i="46"/>
  <c r="R21" i="46"/>
  <c r="N21" i="46"/>
  <c r="J21" i="46"/>
  <c r="F21" i="46"/>
  <c r="Z20" i="46"/>
  <c r="V20" i="46"/>
  <c r="R20" i="46"/>
  <c r="N20" i="46"/>
  <c r="J20" i="46"/>
  <c r="F20" i="46"/>
  <c r="Z19" i="46"/>
  <c r="V19" i="46"/>
  <c r="R19" i="46"/>
  <c r="N19" i="46"/>
  <c r="J19" i="46"/>
  <c r="F19" i="46"/>
  <c r="Z18" i="46"/>
  <c r="V18" i="46"/>
  <c r="R18" i="46"/>
  <c r="N18" i="46"/>
  <c r="J18" i="46"/>
  <c r="F18" i="46"/>
  <c r="Z17" i="46"/>
  <c r="V17" i="46"/>
  <c r="R17" i="46"/>
  <c r="N17" i="46"/>
  <c r="J17" i="46"/>
  <c r="F17" i="46"/>
  <c r="Z16" i="46"/>
  <c r="V16" i="46"/>
  <c r="R16" i="46"/>
  <c r="N16" i="46"/>
  <c r="J16" i="46"/>
  <c r="F16" i="46"/>
  <c r="Z15" i="46"/>
  <c r="V15" i="46"/>
  <c r="R15" i="46"/>
  <c r="N15" i="46"/>
  <c r="J15" i="46"/>
  <c r="F15" i="46"/>
  <c r="D3" i="46"/>
  <c r="Z57" i="45"/>
  <c r="Y57" i="45"/>
  <c r="Z26" i="45"/>
  <c r="V26" i="45"/>
  <c r="R26" i="45"/>
  <c r="N26" i="45"/>
  <c r="J26" i="45"/>
  <c r="F26" i="45"/>
  <c r="Z25" i="45"/>
  <c r="V25" i="45"/>
  <c r="R25" i="45"/>
  <c r="N25" i="45"/>
  <c r="J25" i="45"/>
  <c r="F25" i="45"/>
  <c r="Z24" i="45"/>
  <c r="V24" i="45"/>
  <c r="R24" i="45"/>
  <c r="N24" i="45"/>
  <c r="J24" i="45"/>
  <c r="F24" i="45"/>
  <c r="Z23" i="45"/>
  <c r="V23" i="45"/>
  <c r="R23" i="45"/>
  <c r="N23" i="45"/>
  <c r="J23" i="45"/>
  <c r="F23" i="45"/>
  <c r="Z22" i="45"/>
  <c r="V22" i="45"/>
  <c r="R22" i="45"/>
  <c r="N22" i="45"/>
  <c r="J22" i="45"/>
  <c r="F22" i="45"/>
  <c r="Z21" i="45"/>
  <c r="V21" i="45"/>
  <c r="R21" i="45"/>
  <c r="N21" i="45"/>
  <c r="J21" i="45"/>
  <c r="F21" i="45"/>
  <c r="Z20" i="45"/>
  <c r="V20" i="45"/>
  <c r="R20" i="45"/>
  <c r="N20" i="45"/>
  <c r="J20" i="45"/>
  <c r="F20" i="45"/>
  <c r="Z19" i="45"/>
  <c r="V19" i="45"/>
  <c r="R19" i="45"/>
  <c r="N19" i="45"/>
  <c r="J19" i="45"/>
  <c r="F19" i="45"/>
  <c r="Z18" i="45"/>
  <c r="V18" i="45"/>
  <c r="R18" i="45"/>
  <c r="N18" i="45"/>
  <c r="J18" i="45"/>
  <c r="F18" i="45"/>
  <c r="Z17" i="45"/>
  <c r="V17" i="45"/>
  <c r="R17" i="45"/>
  <c r="N17" i="45"/>
  <c r="J17" i="45"/>
  <c r="F17" i="45"/>
  <c r="Z16" i="45"/>
  <c r="V16" i="45"/>
  <c r="R16" i="45"/>
  <c r="N16" i="45"/>
  <c r="J16" i="45"/>
  <c r="F16" i="45"/>
  <c r="Z15" i="45"/>
  <c r="V15" i="45"/>
  <c r="R15" i="45"/>
  <c r="N15" i="45"/>
  <c r="J15" i="45"/>
  <c r="F15" i="45"/>
  <c r="D3" i="45"/>
  <c r="Z57" i="44"/>
  <c r="Y57" i="44"/>
  <c r="Z26" i="44"/>
  <c r="V26" i="44"/>
  <c r="R26" i="44"/>
  <c r="N26" i="44"/>
  <c r="J26" i="44"/>
  <c r="F26" i="44"/>
  <c r="Z25" i="44"/>
  <c r="V25" i="44"/>
  <c r="R25" i="44"/>
  <c r="N25" i="44"/>
  <c r="J25" i="44"/>
  <c r="F25" i="44"/>
  <c r="Z24" i="44"/>
  <c r="V24" i="44"/>
  <c r="R24" i="44"/>
  <c r="N24" i="44"/>
  <c r="J24" i="44"/>
  <c r="F24" i="44"/>
  <c r="Z23" i="44"/>
  <c r="V23" i="44"/>
  <c r="R23" i="44"/>
  <c r="N23" i="44"/>
  <c r="J23" i="44"/>
  <c r="F23" i="44"/>
  <c r="Z22" i="44"/>
  <c r="V22" i="44"/>
  <c r="R22" i="44"/>
  <c r="N22" i="44"/>
  <c r="J22" i="44"/>
  <c r="F22" i="44"/>
  <c r="Z21" i="44"/>
  <c r="V21" i="44"/>
  <c r="R21" i="44"/>
  <c r="N21" i="44"/>
  <c r="J21" i="44"/>
  <c r="F21" i="44"/>
  <c r="Z20" i="44"/>
  <c r="V20" i="44"/>
  <c r="R20" i="44"/>
  <c r="N20" i="44"/>
  <c r="J20" i="44"/>
  <c r="F20" i="44"/>
  <c r="Z19" i="44"/>
  <c r="V19" i="44"/>
  <c r="R19" i="44"/>
  <c r="N19" i="44"/>
  <c r="J19" i="44"/>
  <c r="F19" i="44"/>
  <c r="Z18" i="44"/>
  <c r="V18" i="44"/>
  <c r="R18" i="44"/>
  <c r="N18" i="44"/>
  <c r="J18" i="44"/>
  <c r="F18" i="44"/>
  <c r="Z17" i="44"/>
  <c r="V17" i="44"/>
  <c r="R17" i="44"/>
  <c r="N17" i="44"/>
  <c r="J17" i="44"/>
  <c r="F17" i="44"/>
  <c r="Z16" i="44"/>
  <c r="V16" i="44"/>
  <c r="R16" i="44"/>
  <c r="N16" i="44"/>
  <c r="J16" i="44"/>
  <c r="F16" i="44"/>
  <c r="Z15" i="44"/>
  <c r="V15" i="44"/>
  <c r="R15" i="44"/>
  <c r="N15" i="44"/>
  <c r="J15" i="44"/>
  <c r="F15" i="44"/>
  <c r="J20" i="31" l="1"/>
  <c r="J22" i="31"/>
  <c r="E21" i="30"/>
  <c r="F21" i="30" s="1"/>
  <c r="F55" i="52"/>
  <c r="E54" i="30"/>
  <c r="E20" i="30"/>
  <c r="F20" i="30" s="1"/>
  <c r="F54" i="51"/>
  <c r="D54" i="51"/>
  <c r="D56" i="51" s="1"/>
  <c r="D22" i="31"/>
  <c r="E54" i="51"/>
  <c r="E56" i="51" s="1"/>
  <c r="E22" i="31"/>
  <c r="F22" i="31" s="1"/>
  <c r="C54" i="51"/>
  <c r="C22" i="31"/>
  <c r="F53" i="30"/>
  <c r="E19" i="30"/>
  <c r="F19" i="30" s="1"/>
  <c r="F55" i="50"/>
  <c r="E18" i="30"/>
  <c r="F18" i="30" s="1"/>
  <c r="F55" i="49"/>
  <c r="F51" i="30"/>
  <c r="I28" i="48"/>
  <c r="I17" i="30" s="1"/>
  <c r="J17" i="30" s="1"/>
  <c r="I55" i="48"/>
  <c r="I57" i="48" s="1"/>
  <c r="E17" i="30"/>
  <c r="F17" i="30" s="1"/>
  <c r="F55" i="48"/>
  <c r="E50" i="30"/>
  <c r="E16" i="30"/>
  <c r="F16" i="30" s="1"/>
  <c r="F55" i="47"/>
  <c r="F49" i="30"/>
  <c r="E15" i="30"/>
  <c r="F15" i="30" s="1"/>
  <c r="F55" i="46"/>
  <c r="E48" i="30"/>
  <c r="F47" i="30"/>
  <c r="D23" i="31"/>
  <c r="E23" i="31"/>
  <c r="F23" i="31" s="1"/>
  <c r="F46" i="30"/>
  <c r="C55" i="3"/>
  <c r="C23" i="31"/>
  <c r="J21" i="31"/>
  <c r="J17" i="31"/>
  <c r="J13" i="31"/>
  <c r="C46" i="30"/>
  <c r="F54" i="30"/>
  <c r="F50" i="30"/>
  <c r="E46" i="30"/>
  <c r="E53" i="30"/>
  <c r="E51" i="30"/>
  <c r="E49" i="30"/>
  <c r="E47" i="30"/>
  <c r="G55" i="52"/>
  <c r="G57" i="52" s="1"/>
  <c r="I55" i="52"/>
  <c r="I57" i="52" s="1"/>
  <c r="H54" i="51"/>
  <c r="H56" i="51" s="1"/>
  <c r="J27" i="51"/>
  <c r="J28" i="51" s="1"/>
  <c r="N27" i="51"/>
  <c r="R27" i="51"/>
  <c r="V27" i="51"/>
  <c r="Z27" i="51"/>
  <c r="Z28" i="51" s="1"/>
  <c r="F27" i="52"/>
  <c r="H55" i="52"/>
  <c r="J27" i="44"/>
  <c r="J28" i="44" s="1"/>
  <c r="J55" i="44" s="1"/>
  <c r="N27" i="44"/>
  <c r="R27" i="44"/>
  <c r="V27" i="44"/>
  <c r="Z27" i="44"/>
  <c r="Z28" i="44" s="1"/>
  <c r="F28" i="45"/>
  <c r="F55" i="45" s="1"/>
  <c r="F27" i="48"/>
  <c r="J27" i="49"/>
  <c r="J28" i="49" s="1"/>
  <c r="N27" i="49"/>
  <c r="V27" i="49"/>
  <c r="Z27" i="49"/>
  <c r="Z28" i="49" s="1"/>
  <c r="J27" i="50"/>
  <c r="J28" i="50" s="1"/>
  <c r="J55" i="50" s="1"/>
  <c r="R27" i="50"/>
  <c r="V28" i="50"/>
  <c r="V55" i="50" s="1"/>
  <c r="F28" i="51"/>
  <c r="J27" i="52"/>
  <c r="J28" i="52" s="1"/>
  <c r="N27" i="52"/>
  <c r="R28" i="52"/>
  <c r="R55" i="52" s="1"/>
  <c r="V27" i="52"/>
  <c r="Z27" i="52"/>
  <c r="Z28" i="52" s="1"/>
  <c r="G45" i="30"/>
  <c r="D45" i="30"/>
  <c r="H45" i="30"/>
  <c r="R12" i="30"/>
  <c r="N27" i="45"/>
  <c r="V27" i="45"/>
  <c r="N27" i="46"/>
  <c r="J27" i="47"/>
  <c r="J28" i="47" s="1"/>
  <c r="J55" i="47" s="1"/>
  <c r="V28" i="47"/>
  <c r="V55" i="47" s="1"/>
  <c r="Z27" i="47"/>
  <c r="Z28" i="47" s="1"/>
  <c r="N28" i="48"/>
  <c r="N55" i="48" s="1"/>
  <c r="R27" i="48"/>
  <c r="F28" i="49"/>
  <c r="C45" i="30"/>
  <c r="L13" i="30"/>
  <c r="H46" i="30"/>
  <c r="V28" i="44"/>
  <c r="V55" i="44" s="1"/>
  <c r="R27" i="52"/>
  <c r="N28" i="52"/>
  <c r="N55" i="52" s="1"/>
  <c r="H53" i="30"/>
  <c r="L20" i="30"/>
  <c r="V28" i="51"/>
  <c r="V54" i="51" s="1"/>
  <c r="F52" i="30"/>
  <c r="V28" i="49"/>
  <c r="V55" i="49" s="1"/>
  <c r="R28" i="44"/>
  <c r="R55" i="44" s="1"/>
  <c r="F28" i="52"/>
  <c r="G54" i="30"/>
  <c r="K21" i="30"/>
  <c r="F27" i="51"/>
  <c r="R28" i="51"/>
  <c r="R54" i="51" s="1"/>
  <c r="R28" i="50"/>
  <c r="R55" i="50" s="1"/>
  <c r="G51" i="30"/>
  <c r="K18" i="30"/>
  <c r="F28" i="47"/>
  <c r="F27" i="47"/>
  <c r="J27" i="46"/>
  <c r="J28" i="46" s="1"/>
  <c r="R27" i="46"/>
  <c r="N27" i="47"/>
  <c r="N28" i="47"/>
  <c r="N55" i="47" s="1"/>
  <c r="F27" i="45"/>
  <c r="N28" i="49"/>
  <c r="N55" i="49" s="1"/>
  <c r="R27" i="49"/>
  <c r="R28" i="49"/>
  <c r="R55" i="49" s="1"/>
  <c r="N27" i="50"/>
  <c r="Z27" i="50"/>
  <c r="Z28" i="50" s="1"/>
  <c r="N28" i="44"/>
  <c r="N55" i="44" s="1"/>
  <c r="L21" i="30"/>
  <c r="H54" i="30"/>
  <c r="V28" i="52"/>
  <c r="V55" i="52" s="1"/>
  <c r="N28" i="51"/>
  <c r="N54" i="51" s="1"/>
  <c r="N28" i="50"/>
  <c r="N55" i="50" s="1"/>
  <c r="H51" i="30"/>
  <c r="L18" i="30"/>
  <c r="H49" i="30"/>
  <c r="L16" i="30"/>
  <c r="R28" i="46"/>
  <c r="R55" i="46" s="1"/>
  <c r="F28" i="46"/>
  <c r="F27" i="46"/>
  <c r="F28" i="44"/>
  <c r="F55" i="44" s="1"/>
  <c r="V28" i="45"/>
  <c r="V55" i="45" s="1"/>
  <c r="N28" i="46"/>
  <c r="N55" i="46" s="1"/>
  <c r="Z27" i="46"/>
  <c r="Z28" i="46" s="1"/>
  <c r="R27" i="47"/>
  <c r="R28" i="47"/>
  <c r="R55" i="47" s="1"/>
  <c r="V28" i="48"/>
  <c r="V55" i="48" s="1"/>
  <c r="F27" i="49"/>
  <c r="F28" i="50"/>
  <c r="J27" i="45"/>
  <c r="J28" i="45" s="1"/>
  <c r="N28" i="45"/>
  <c r="N55" i="45" s="1"/>
  <c r="R28" i="45"/>
  <c r="R55" i="45" s="1"/>
  <c r="R27" i="45"/>
  <c r="Z27" i="45"/>
  <c r="Z28" i="45" s="1"/>
  <c r="V28" i="46"/>
  <c r="V55" i="46" s="1"/>
  <c r="V27" i="46"/>
  <c r="V27" i="47"/>
  <c r="F28" i="48"/>
  <c r="J27" i="48"/>
  <c r="J28" i="48" s="1"/>
  <c r="J55" i="48" s="1"/>
  <c r="N27" i="48"/>
  <c r="R28" i="48"/>
  <c r="R55" i="48" s="1"/>
  <c r="Z27" i="48"/>
  <c r="Z28" i="48" s="1"/>
  <c r="G46" i="30"/>
  <c r="K13" i="30"/>
  <c r="K20" i="30"/>
  <c r="G53" i="30"/>
  <c r="F27" i="50"/>
  <c r="E52" i="30"/>
  <c r="V27" i="50"/>
  <c r="V27" i="48"/>
  <c r="K19" i="30"/>
  <c r="G52" i="30"/>
  <c r="G50" i="30"/>
  <c r="K17" i="30"/>
  <c r="F48" i="30"/>
  <c r="H52" i="30"/>
  <c r="L19" i="30"/>
  <c r="L17" i="30"/>
  <c r="H50" i="30"/>
  <c r="K15" i="30"/>
  <c r="G48" i="30"/>
  <c r="G47" i="30"/>
  <c r="K14" i="30"/>
  <c r="K16" i="30"/>
  <c r="G49" i="30"/>
  <c r="H48" i="30"/>
  <c r="L15" i="30"/>
  <c r="D54" i="30"/>
  <c r="H47" i="30"/>
  <c r="L14" i="30"/>
  <c r="C54" i="30"/>
  <c r="D52" i="30"/>
  <c r="D50" i="30"/>
  <c r="D48" i="30"/>
  <c r="C52" i="30"/>
  <c r="C50" i="30"/>
  <c r="C48" i="30"/>
  <c r="C32" i="30"/>
  <c r="C34" i="30"/>
  <c r="C36" i="30"/>
  <c r="C38" i="30"/>
  <c r="D32" i="30"/>
  <c r="D34" i="30"/>
  <c r="D36" i="30"/>
  <c r="D38" i="30"/>
  <c r="C47" i="30"/>
  <c r="C49" i="30"/>
  <c r="C51" i="30"/>
  <c r="C53" i="30"/>
  <c r="D47" i="30"/>
  <c r="D49" i="30"/>
  <c r="D51" i="30"/>
  <c r="D53" i="30"/>
  <c r="D46" i="30"/>
  <c r="C13" i="30"/>
  <c r="F13" i="30" s="1"/>
  <c r="F27" i="44"/>
  <c r="S22" i="30"/>
  <c r="K45" i="30"/>
  <c r="L46" i="30"/>
  <c r="N49" i="30"/>
  <c r="R13" i="30"/>
  <c r="J18" i="31"/>
  <c r="J16" i="31"/>
  <c r="J14" i="31"/>
  <c r="I47" i="30"/>
  <c r="I49" i="30"/>
  <c r="N46" i="30"/>
  <c r="N47" i="30"/>
  <c r="N50" i="30"/>
  <c r="N53" i="30"/>
  <c r="N54" i="30"/>
  <c r="N48" i="30"/>
  <c r="G55" i="44"/>
  <c r="G57" i="44" s="1"/>
  <c r="G13" i="30"/>
  <c r="I55" i="44"/>
  <c r="I57" i="44" s="1"/>
  <c r="I13" i="30"/>
  <c r="J13" i="30" s="1"/>
  <c r="H55" i="45"/>
  <c r="H14" i="30"/>
  <c r="G55" i="46"/>
  <c r="G57" i="46" s="1"/>
  <c r="G15" i="30"/>
  <c r="I55" i="46"/>
  <c r="I57" i="46" s="1"/>
  <c r="I15" i="30"/>
  <c r="J15" i="30" s="1"/>
  <c r="G55" i="47"/>
  <c r="G57" i="47" s="1"/>
  <c r="G16" i="30"/>
  <c r="I55" i="47"/>
  <c r="I57" i="47" s="1"/>
  <c r="I16" i="30"/>
  <c r="J16" i="30" s="1"/>
  <c r="H55" i="48"/>
  <c r="H17" i="30"/>
  <c r="H55" i="44"/>
  <c r="H13" i="30"/>
  <c r="G55" i="45"/>
  <c r="G57" i="45" s="1"/>
  <c r="G14" i="30"/>
  <c r="I55" i="45"/>
  <c r="I57" i="45" s="1"/>
  <c r="I14" i="30"/>
  <c r="J14" i="30" s="1"/>
  <c r="H55" i="46"/>
  <c r="H15" i="30"/>
  <c r="H55" i="47"/>
  <c r="H16" i="30"/>
  <c r="G55" i="48"/>
  <c r="G57" i="48" s="1"/>
  <c r="G17" i="30"/>
  <c r="H55" i="49"/>
  <c r="H18" i="30"/>
  <c r="G55" i="49"/>
  <c r="G57" i="49" s="1"/>
  <c r="G18" i="30"/>
  <c r="I55" i="49"/>
  <c r="I57" i="49" s="1"/>
  <c r="I18" i="30"/>
  <c r="J18" i="30" s="1"/>
  <c r="H55" i="50"/>
  <c r="H19" i="30"/>
  <c r="C55" i="51"/>
  <c r="K55" i="51"/>
  <c r="K56" i="51" s="1"/>
  <c r="H20" i="30"/>
  <c r="G55" i="50"/>
  <c r="G57" i="50" s="1"/>
  <c r="G19" i="30"/>
  <c r="I55" i="50"/>
  <c r="I57" i="50" s="1"/>
  <c r="I19" i="30"/>
  <c r="J19" i="30" s="1"/>
  <c r="G54" i="51"/>
  <c r="G56" i="51" s="1"/>
  <c r="G20" i="30"/>
  <c r="I54" i="51"/>
  <c r="I56" i="51" s="1"/>
  <c r="I20" i="30"/>
  <c r="J20" i="30" s="1"/>
  <c r="H21" i="30"/>
  <c r="G21" i="30"/>
  <c r="I21" i="30"/>
  <c r="J21" i="30" s="1"/>
  <c r="D57" i="52"/>
  <c r="L57" i="52"/>
  <c r="O57" i="52"/>
  <c r="Q57" i="52"/>
  <c r="T57" i="52"/>
  <c r="E57" i="52"/>
  <c r="M57" i="52"/>
  <c r="P57" i="52"/>
  <c r="S57" i="52"/>
  <c r="U57" i="52"/>
  <c r="W57" i="52"/>
  <c r="M54" i="30"/>
  <c r="C56" i="52"/>
  <c r="H56" i="52"/>
  <c r="K56" i="52"/>
  <c r="X56" i="52"/>
  <c r="M56" i="51"/>
  <c r="P56" i="51"/>
  <c r="S56" i="51"/>
  <c r="U56" i="51"/>
  <c r="L56" i="51"/>
  <c r="O56" i="51"/>
  <c r="Q56" i="51"/>
  <c r="T56" i="51"/>
  <c r="W56" i="51"/>
  <c r="M53" i="30"/>
  <c r="D57" i="50"/>
  <c r="L57" i="50"/>
  <c r="O57" i="50"/>
  <c r="Q57" i="50"/>
  <c r="T57" i="50"/>
  <c r="E57" i="50"/>
  <c r="M57" i="50"/>
  <c r="P57" i="50"/>
  <c r="S57" i="50"/>
  <c r="U57" i="50"/>
  <c r="W57" i="50"/>
  <c r="M52" i="30"/>
  <c r="C56" i="50"/>
  <c r="C57" i="50" s="1"/>
  <c r="H56" i="50"/>
  <c r="K56" i="50"/>
  <c r="K57" i="50" s="1"/>
  <c r="X56" i="50"/>
  <c r="E57" i="49"/>
  <c r="M57" i="49"/>
  <c r="P57" i="49"/>
  <c r="S57" i="49"/>
  <c r="U57" i="49"/>
  <c r="D57" i="49"/>
  <c r="L57" i="49"/>
  <c r="O57" i="49"/>
  <c r="Q57" i="49"/>
  <c r="T57" i="49"/>
  <c r="W57" i="49"/>
  <c r="M51" i="30"/>
  <c r="C56" i="49"/>
  <c r="H56" i="49"/>
  <c r="K56" i="49"/>
  <c r="X56" i="49"/>
  <c r="D57" i="48"/>
  <c r="L57" i="48"/>
  <c r="O57" i="48"/>
  <c r="Q57" i="48"/>
  <c r="T57" i="48"/>
  <c r="E57" i="48"/>
  <c r="M57" i="48"/>
  <c r="P57" i="48"/>
  <c r="S57" i="48"/>
  <c r="U57" i="48"/>
  <c r="W57" i="48"/>
  <c r="M50" i="30"/>
  <c r="C56" i="48"/>
  <c r="H56" i="48"/>
  <c r="K56" i="48"/>
  <c r="X56" i="48"/>
  <c r="D57" i="47"/>
  <c r="L57" i="47"/>
  <c r="O57" i="47"/>
  <c r="Q57" i="47"/>
  <c r="T57" i="47"/>
  <c r="E57" i="47"/>
  <c r="M57" i="47"/>
  <c r="P57" i="47"/>
  <c r="S57" i="47"/>
  <c r="U57" i="47"/>
  <c r="W57" i="47"/>
  <c r="M49" i="30"/>
  <c r="C56" i="47"/>
  <c r="C57" i="47" s="1"/>
  <c r="H56" i="47"/>
  <c r="K56" i="47"/>
  <c r="K57" i="47" s="1"/>
  <c r="X56" i="47"/>
  <c r="E57" i="46"/>
  <c r="M57" i="46"/>
  <c r="P57" i="46"/>
  <c r="S57" i="46"/>
  <c r="U57" i="46"/>
  <c r="D57" i="46"/>
  <c r="L57" i="46"/>
  <c r="O57" i="46"/>
  <c r="Q57" i="46"/>
  <c r="T57" i="46"/>
  <c r="W57" i="46"/>
  <c r="M48" i="30"/>
  <c r="C56" i="46"/>
  <c r="H56" i="46"/>
  <c r="K56" i="46"/>
  <c r="X56" i="46"/>
  <c r="D57" i="45"/>
  <c r="L57" i="45"/>
  <c r="O57" i="45"/>
  <c r="Q57" i="45"/>
  <c r="T57" i="45"/>
  <c r="E57" i="45"/>
  <c r="M57" i="45"/>
  <c r="P57" i="45"/>
  <c r="S57" i="45"/>
  <c r="U57" i="45"/>
  <c r="W57" i="45"/>
  <c r="M47" i="30"/>
  <c r="C56" i="45"/>
  <c r="H56" i="45"/>
  <c r="K56" i="45"/>
  <c r="X56" i="45"/>
  <c r="D57" i="44"/>
  <c r="L57" i="44"/>
  <c r="O57" i="44"/>
  <c r="Q57" i="44"/>
  <c r="T57" i="44"/>
  <c r="E57" i="44"/>
  <c r="M57" i="44"/>
  <c r="P57" i="44"/>
  <c r="S57" i="44"/>
  <c r="U57" i="44"/>
  <c r="W57" i="44"/>
  <c r="M46" i="30"/>
  <c r="C56" i="44"/>
  <c r="C57" i="44" s="1"/>
  <c r="H56" i="44"/>
  <c r="K56" i="44"/>
  <c r="K57" i="44" s="1"/>
  <c r="X56" i="44"/>
  <c r="J55" i="45" l="1"/>
  <c r="J55" i="46"/>
  <c r="J55" i="49"/>
  <c r="J55" i="52"/>
  <c r="J54" i="51"/>
  <c r="N12" i="30"/>
  <c r="C56" i="51"/>
  <c r="H57" i="45"/>
  <c r="H57" i="52"/>
  <c r="F12" i="30"/>
  <c r="H57" i="46"/>
  <c r="H57" i="48"/>
  <c r="H57" i="49"/>
  <c r="X57" i="52"/>
  <c r="K57" i="52"/>
  <c r="C57" i="52"/>
  <c r="H57" i="50"/>
  <c r="X57" i="50"/>
  <c r="K57" i="49"/>
  <c r="C57" i="49"/>
  <c r="X57" i="49"/>
  <c r="X57" i="48"/>
  <c r="K57" i="48"/>
  <c r="C57" i="48"/>
  <c r="H57" i="47"/>
  <c r="X57" i="47"/>
  <c r="X57" i="46"/>
  <c r="K57" i="46"/>
  <c r="C57" i="46"/>
  <c r="K57" i="45"/>
  <c r="C57" i="45"/>
  <c r="X57" i="45"/>
  <c r="H57" i="44"/>
  <c r="X57" i="44"/>
  <c r="Z57" i="3"/>
  <c r="Y57" i="3"/>
  <c r="X28" i="3"/>
  <c r="Y28" i="3"/>
  <c r="W28" i="3"/>
  <c r="Z26" i="3"/>
  <c r="Z25" i="3"/>
  <c r="Z24" i="3"/>
  <c r="Z23" i="3"/>
  <c r="Z22" i="3"/>
  <c r="Z21" i="3"/>
  <c r="Z20" i="3"/>
  <c r="Z19" i="3"/>
  <c r="Z18" i="3"/>
  <c r="Z17" i="3"/>
  <c r="Z16" i="3"/>
  <c r="Z15" i="3"/>
  <c r="Z27" i="3" l="1"/>
  <c r="Z28" i="3" s="1"/>
  <c r="I28" i="3"/>
  <c r="H28" i="3"/>
  <c r="G28" i="3"/>
  <c r="S55" i="3"/>
  <c r="L56" i="3"/>
  <c r="K56" i="3"/>
  <c r="F26" i="3"/>
  <c r="F25" i="3"/>
  <c r="F24" i="3"/>
  <c r="F23" i="3"/>
  <c r="F22" i="3"/>
  <c r="F21" i="3"/>
  <c r="F20" i="3"/>
  <c r="F19" i="3"/>
  <c r="F18" i="3"/>
  <c r="F17" i="3"/>
  <c r="B30" i="30"/>
  <c r="B46" i="30" s="1"/>
  <c r="B29" i="30"/>
  <c r="B45" i="30" s="1"/>
  <c r="B31" i="30"/>
  <c r="B47" i="30" s="1"/>
  <c r="B32" i="30"/>
  <c r="B48" i="30" s="1"/>
  <c r="B33" i="30"/>
  <c r="B49" i="30" s="1"/>
  <c r="B34" i="30"/>
  <c r="B50" i="30" s="1"/>
  <c r="B35" i="30"/>
  <c r="B51" i="30" s="1"/>
  <c r="B36" i="30"/>
  <c r="B52" i="30" s="1"/>
  <c r="B37" i="30"/>
  <c r="B53" i="30" s="1"/>
  <c r="B38" i="30"/>
  <c r="B54" i="30" s="1"/>
  <c r="J27" i="3" l="1"/>
  <c r="J28" i="3" s="1"/>
  <c r="J55" i="3" s="1"/>
  <c r="E45" i="30"/>
  <c r="J12" i="30"/>
  <c r="F45" i="30"/>
  <c r="F28" i="3"/>
  <c r="F55" i="3" s="1"/>
  <c r="F27" i="3"/>
  <c r="N45" i="30"/>
  <c r="M45" i="30"/>
  <c r="L45" i="30"/>
  <c r="I45" i="30"/>
  <c r="J45" i="30"/>
  <c r="X56" i="3"/>
  <c r="W56" i="3"/>
  <c r="I45" i="31" l="1"/>
  <c r="W57" i="3"/>
  <c r="X57" i="3"/>
  <c r="U24" i="31"/>
  <c r="C24" i="31"/>
  <c r="C54" i="31" s="1"/>
  <c r="D24" i="31"/>
  <c r="G24" i="31"/>
  <c r="C45" i="31"/>
  <c r="D45" i="31"/>
  <c r="H45" i="31"/>
  <c r="H55" i="31" s="1"/>
  <c r="E24" i="31"/>
  <c r="H24" i="31"/>
  <c r="T24" i="31"/>
  <c r="F45" i="31"/>
  <c r="F55" i="31" s="1"/>
  <c r="I24" i="31"/>
  <c r="Q24" i="31"/>
  <c r="M24" i="31"/>
  <c r="P24" i="31" l="1"/>
  <c r="O24" i="31"/>
  <c r="K24" i="31"/>
  <c r="S24" i="31"/>
  <c r="G45" i="31"/>
  <c r="G55" i="31" s="1"/>
  <c r="H56" i="3"/>
  <c r="F39" i="30" s="1"/>
  <c r="G56" i="3"/>
  <c r="I39" i="30"/>
  <c r="J39" i="30"/>
  <c r="E39" i="30" l="1"/>
  <c r="T22" i="30" l="1"/>
  <c r="H55" i="3"/>
  <c r="I55" i="3"/>
  <c r="D55" i="3"/>
  <c r="O55" i="3"/>
  <c r="O57" i="3" s="1"/>
  <c r="K55" i="3"/>
  <c r="K57" i="3" s="1"/>
  <c r="G55" i="3"/>
  <c r="N16" i="3"/>
  <c r="N17" i="3"/>
  <c r="N18" i="3"/>
  <c r="N19" i="3"/>
  <c r="N20" i="3"/>
  <c r="N21" i="3"/>
  <c r="N22" i="3"/>
  <c r="N23" i="3"/>
  <c r="N24" i="3"/>
  <c r="N25" i="3"/>
  <c r="N26" i="3"/>
  <c r="O22" i="30" l="1"/>
  <c r="C56" i="3"/>
  <c r="U22" i="30"/>
  <c r="G14" i="42"/>
  <c r="G21" i="42" s="1"/>
  <c r="C57" i="3" l="1"/>
  <c r="C39" i="30"/>
  <c r="J45" i="31" l="1"/>
  <c r="V26" i="3"/>
  <c r="V25" i="3"/>
  <c r="V24" i="3"/>
  <c r="V23" i="3"/>
  <c r="V22" i="3"/>
  <c r="V21" i="3"/>
  <c r="V20" i="3"/>
  <c r="V19" i="3"/>
  <c r="V18" i="3"/>
  <c r="V17" i="3"/>
  <c r="V16" i="3"/>
  <c r="V15" i="3"/>
  <c r="R26" i="3"/>
  <c r="R25" i="3"/>
  <c r="R24" i="3"/>
  <c r="R23" i="3"/>
  <c r="R22" i="3"/>
  <c r="R21" i="3"/>
  <c r="R20" i="3"/>
  <c r="R19" i="3"/>
  <c r="R18" i="3"/>
  <c r="R17" i="3"/>
  <c r="R16" i="3"/>
  <c r="R15" i="3"/>
  <c r="N15" i="3"/>
  <c r="F25" i="31"/>
  <c r="D4" i="31"/>
  <c r="T39" i="30"/>
  <c r="R39" i="30"/>
  <c r="Q39" i="30"/>
  <c r="P39" i="30"/>
  <c r="O39" i="30"/>
  <c r="M39" i="30"/>
  <c r="L39" i="30"/>
  <c r="K39" i="30"/>
  <c r="C4" i="30"/>
  <c r="D56" i="3"/>
  <c r="P55" i="3"/>
  <c r="P57" i="3" s="1"/>
  <c r="M55" i="3"/>
  <c r="M57" i="3" s="1"/>
  <c r="G57" i="3"/>
  <c r="L24" i="31" l="1"/>
  <c r="H54" i="31" s="1"/>
  <c r="R27" i="3"/>
  <c r="V27" i="3"/>
  <c r="N28" i="3"/>
  <c r="N55" i="3" s="1"/>
  <c r="N27" i="3"/>
  <c r="V28" i="3"/>
  <c r="V55" i="3" s="1"/>
  <c r="R28" i="3"/>
  <c r="R55" i="3" s="1"/>
  <c r="G22" i="30"/>
  <c r="C22" i="30"/>
  <c r="P22" i="30"/>
  <c r="M22" i="30"/>
  <c r="G39" i="30"/>
  <c r="D57" i="3"/>
  <c r="D39" i="30"/>
  <c r="N25" i="31"/>
  <c r="R25" i="31"/>
  <c r="V25" i="31"/>
  <c r="J25" i="31"/>
  <c r="I55" i="30"/>
  <c r="E55" i="3"/>
  <c r="E57" i="3" s="1"/>
  <c r="I57" i="3"/>
  <c r="U55" i="3"/>
  <c r="L55" i="3"/>
  <c r="Q55" i="3"/>
  <c r="Q57" i="3" s="1"/>
  <c r="T55" i="3"/>
  <c r="H39" i="30"/>
  <c r="D54" i="31"/>
  <c r="F54" i="31"/>
  <c r="U25" i="31"/>
  <c r="S25" i="31"/>
  <c r="J54" i="31"/>
  <c r="M25" i="31"/>
  <c r="K25" i="31"/>
  <c r="E25" i="31"/>
  <c r="I25" i="31"/>
  <c r="G25" i="31"/>
  <c r="L54" i="31"/>
  <c r="Q25" i="31"/>
  <c r="O25" i="31"/>
  <c r="E54" i="31"/>
  <c r="G54" i="31"/>
  <c r="I54" i="31"/>
  <c r="K54" i="31"/>
  <c r="D25" i="31"/>
  <c r="H25" i="31"/>
  <c r="L25" i="31"/>
  <c r="P25" i="31"/>
  <c r="T25" i="31"/>
  <c r="C25" i="31"/>
  <c r="S57" i="3"/>
  <c r="E45" i="31" l="1"/>
  <c r="E55" i="31" s="1"/>
  <c r="K22" i="30"/>
  <c r="D22" i="30"/>
  <c r="L57" i="3"/>
  <c r="H57" i="3"/>
  <c r="T57" i="3"/>
  <c r="E55" i="30"/>
  <c r="J55" i="30"/>
  <c r="N55" i="30"/>
  <c r="M55" i="30"/>
  <c r="K56" i="31"/>
  <c r="I56" i="31"/>
  <c r="J56" i="31"/>
  <c r="L56" i="31"/>
  <c r="C55" i="30"/>
  <c r="U57" i="3"/>
  <c r="I22" i="30" l="1"/>
  <c r="Q22" i="30"/>
  <c r="K55" i="30"/>
  <c r="H22" i="30"/>
  <c r="F55" i="30"/>
  <c r="E22" i="30"/>
  <c r="L22" i="30"/>
  <c r="H55" i="30"/>
  <c r="D55" i="30"/>
  <c r="L55" i="30" l="1"/>
  <c r="G55" i="30"/>
  <c r="C46" i="31" l="1"/>
  <c r="C55" i="31"/>
  <c r="F46" i="31"/>
  <c r="H46" i="31"/>
  <c r="J46" i="31"/>
  <c r="D46" i="31"/>
  <c r="D55" i="31"/>
  <c r="E46" i="31"/>
  <c r="G46" i="31"/>
  <c r="I46" i="31"/>
  <c r="M55" i="31"/>
  <c r="M56" i="31" l="1"/>
  <c r="F56" i="31"/>
  <c r="D56" i="31"/>
  <c r="N55" i="31"/>
  <c r="C56" i="31"/>
  <c r="G56" i="31" l="1"/>
  <c r="E56" i="31"/>
  <c r="N56" i="31"/>
  <c r="H56"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I10" authorId="0" shapeId="0" xr:uid="{00000000-0006-0000-0200-000001000000}">
      <text>
        <r>
          <rPr>
            <sz val="9"/>
            <color indexed="81"/>
            <rFont val="Tahoma"/>
            <family val="2"/>
          </rPr>
          <t>Fuente:  Manual de productos - Refinadora Costarricense de Petróleo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C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C00-000002000000}">
      <text>
        <r>
          <rPr>
            <b/>
            <sz val="8"/>
            <color indexed="81"/>
            <rFont val="Tahoma"/>
            <family val="2"/>
          </rPr>
          <t>Este dato aplica solo para fuentes móviles de Transporte Terrestre</t>
        </r>
      </text>
    </comment>
    <comment ref="F14" authorId="1" shapeId="0" xr:uid="{00000000-0006-0000-0C00-000003000000}">
      <text>
        <r>
          <rPr>
            <b/>
            <sz val="8"/>
            <color indexed="81"/>
            <rFont val="Tahoma"/>
            <family val="2"/>
          </rPr>
          <t>Este dato aplica solo para fuentes móviles de Transporte Terrestre</t>
        </r>
      </text>
    </comment>
    <comment ref="I14" authorId="1" shapeId="0" xr:uid="{00000000-0006-0000-0C00-000004000000}">
      <text>
        <r>
          <rPr>
            <b/>
            <sz val="8"/>
            <color indexed="81"/>
            <rFont val="Tahoma"/>
            <family val="2"/>
          </rPr>
          <t>Este dato aplica solo para fuentes móviles de Transporte Terrestre</t>
        </r>
      </text>
    </comment>
    <comment ref="J14" authorId="1" shapeId="0" xr:uid="{00000000-0006-0000-0C00-000005000000}">
      <text>
        <r>
          <rPr>
            <b/>
            <sz val="8"/>
            <color indexed="81"/>
            <rFont val="Tahoma"/>
            <family val="2"/>
          </rPr>
          <t>Este dato aplica solo para fuentes móviles de Transporte Terrestre</t>
        </r>
      </text>
    </comment>
    <comment ref="M14" authorId="1" shapeId="0" xr:uid="{00000000-0006-0000-0C00-000006000000}">
      <text>
        <r>
          <rPr>
            <b/>
            <sz val="8"/>
            <color indexed="81"/>
            <rFont val="Tahoma"/>
            <family val="2"/>
          </rPr>
          <t>Este dato aplica solo para fuentes móviles de Transporte Terrestre</t>
        </r>
      </text>
    </comment>
    <comment ref="N14" authorId="1" shapeId="0" xr:uid="{00000000-0006-0000-0C00-000007000000}">
      <text>
        <r>
          <rPr>
            <b/>
            <sz val="8"/>
            <color indexed="81"/>
            <rFont val="Tahoma"/>
            <family val="2"/>
          </rPr>
          <t>Este dato aplica solo para fuentes móviles de Transporte Terrestre</t>
        </r>
      </text>
    </comment>
    <comment ref="Q14" authorId="1" shapeId="0" xr:uid="{00000000-0006-0000-0C00-000008000000}">
      <text>
        <r>
          <rPr>
            <b/>
            <sz val="8"/>
            <color indexed="81"/>
            <rFont val="Tahoma"/>
            <family val="2"/>
          </rPr>
          <t>Este dato aplica solo para fuentes móviles de Transporte Terrestre</t>
        </r>
      </text>
    </comment>
    <comment ref="R14" authorId="1" shapeId="0" xr:uid="{00000000-0006-0000-0C00-000009000000}">
      <text>
        <r>
          <rPr>
            <b/>
            <sz val="8"/>
            <color indexed="81"/>
            <rFont val="Tahoma"/>
            <family val="2"/>
          </rPr>
          <t>Este dato aplica solo para fuentes móviles de Transporte Terrestre</t>
        </r>
      </text>
    </comment>
    <comment ref="U14" authorId="1" shapeId="0" xr:uid="{00000000-0006-0000-0C00-00000A000000}">
      <text>
        <r>
          <rPr>
            <b/>
            <sz val="8"/>
            <color indexed="81"/>
            <rFont val="Tahoma"/>
            <family val="2"/>
          </rPr>
          <t>Este dato aplica solo para fuentes móviles de Transporte Terrestre</t>
        </r>
      </text>
    </comment>
    <comment ref="V14" authorId="1" shapeId="0" xr:uid="{00000000-0006-0000-0C00-00000B000000}">
      <text>
        <r>
          <rPr>
            <b/>
            <sz val="8"/>
            <color indexed="81"/>
            <rFont val="Tahoma"/>
            <family val="2"/>
          </rPr>
          <t>Este dato aplica solo para fuentes móviles de Transporte Terrestre</t>
        </r>
      </text>
    </comment>
    <comment ref="Y14" authorId="1" shapeId="0" xr:uid="{00000000-0006-0000-0C00-00000C000000}">
      <text>
        <r>
          <rPr>
            <b/>
            <sz val="8"/>
            <color indexed="81"/>
            <rFont val="Tahoma"/>
            <family val="2"/>
          </rPr>
          <t>Este dato aplica solo para fuentes móviles de Transporte Terrestre</t>
        </r>
      </text>
    </comment>
    <comment ref="Z14" authorId="1" shapeId="0" xr:uid="{00000000-0006-0000-0C00-00000D000000}">
      <text>
        <r>
          <rPr>
            <b/>
            <sz val="8"/>
            <color indexed="81"/>
            <rFont val="Tahoma"/>
            <family val="2"/>
          </rPr>
          <t>Este dato aplica solo para fuentes móviles de Transporte Terrestre</t>
        </r>
      </text>
    </comment>
    <comment ref="G34" authorId="1" shapeId="0" xr:uid="{00000000-0006-0000-0C00-00000E000000}">
      <text>
        <r>
          <rPr>
            <b/>
            <sz val="8"/>
            <color indexed="81"/>
            <rFont val="Tahoma"/>
            <family val="2"/>
          </rPr>
          <t>Para el caso que el distribuidor brinde solo el dato de libras, se deberá realizar la conversión.  Para ello, vea la hoja 2-Datos y otros</t>
        </r>
      </text>
    </comment>
    <comment ref="E53" authorId="1" shapeId="0" xr:uid="{00000000-0006-0000-0C00-00000F000000}">
      <text>
        <r>
          <rPr>
            <b/>
            <sz val="8"/>
            <color indexed="81"/>
            <rFont val="Tahoma"/>
            <family val="2"/>
          </rPr>
          <t>Este dato solo aplica para fuentes móviles de Transporte Terrestre</t>
        </r>
      </text>
    </comment>
    <comment ref="I53" authorId="1" shapeId="0" xr:uid="{00000000-0006-0000-0C00-000010000000}">
      <text>
        <r>
          <rPr>
            <b/>
            <sz val="8"/>
            <color indexed="81"/>
            <rFont val="Tahoma"/>
            <family val="2"/>
          </rPr>
          <t>Este dato solo aplica para fuentes móviles de Transporte Terrestre</t>
        </r>
      </text>
    </comment>
    <comment ref="J53" authorId="1" shapeId="0" xr:uid="{00000000-0006-0000-0C00-000011000000}">
      <text>
        <r>
          <rPr>
            <b/>
            <sz val="8"/>
            <color indexed="81"/>
            <rFont val="Tahoma"/>
            <family val="2"/>
          </rPr>
          <t>Este dato solo aplica para fuentes móviles de Transporte Terrestre</t>
        </r>
      </text>
    </comment>
    <comment ref="M53" authorId="1" shapeId="0" xr:uid="{00000000-0006-0000-0C00-000012000000}">
      <text>
        <r>
          <rPr>
            <b/>
            <sz val="8"/>
            <color indexed="81"/>
            <rFont val="Tahoma"/>
            <family val="2"/>
          </rPr>
          <t>Este dato solo aplica para fuentes móviles de Transporte Terrestre</t>
        </r>
      </text>
    </comment>
    <comment ref="N53" authorId="1" shapeId="0" xr:uid="{00000000-0006-0000-0C00-000013000000}">
      <text>
        <r>
          <rPr>
            <b/>
            <sz val="8"/>
            <color indexed="81"/>
            <rFont val="Tahoma"/>
            <family val="2"/>
          </rPr>
          <t>Este dato solo aplica para fuentes móviles de Transporte Terrestre</t>
        </r>
      </text>
    </comment>
    <comment ref="Q53" authorId="1" shapeId="0" xr:uid="{00000000-0006-0000-0C00-000014000000}">
      <text>
        <r>
          <rPr>
            <b/>
            <sz val="8"/>
            <color indexed="81"/>
            <rFont val="Tahoma"/>
            <family val="2"/>
          </rPr>
          <t>Este dato solo aplica para fuentes móviles de Transporte Terrestre</t>
        </r>
      </text>
    </comment>
    <comment ref="R53" authorId="1" shapeId="0" xr:uid="{00000000-0006-0000-0C00-000015000000}">
      <text>
        <r>
          <rPr>
            <b/>
            <sz val="8"/>
            <color indexed="81"/>
            <rFont val="Tahoma"/>
            <family val="2"/>
          </rPr>
          <t>Este dato solo aplica para fuentes móviles de Transporte Terrestre</t>
        </r>
      </text>
    </comment>
    <comment ref="U53" authorId="1" shapeId="0" xr:uid="{00000000-0006-0000-0C00-000016000000}">
      <text>
        <r>
          <rPr>
            <b/>
            <sz val="8"/>
            <color indexed="81"/>
            <rFont val="Tahoma"/>
            <family val="2"/>
          </rPr>
          <t>Este dato solo aplica para fuentes móviles de Transporte Terrestre</t>
        </r>
      </text>
    </comment>
    <comment ref="V53" authorId="1" shapeId="0" xr:uid="{00000000-0006-0000-0C00-000017000000}">
      <text>
        <r>
          <rPr>
            <b/>
            <sz val="8"/>
            <color indexed="81"/>
            <rFont val="Tahoma"/>
            <family val="2"/>
          </rPr>
          <t>Este dato solo aplica para fuentes móviles de Transporte Terrestre</t>
        </r>
      </text>
    </comment>
    <comment ref="Y53" authorId="1" shapeId="0" xr:uid="{00000000-0006-0000-0C00-000018000000}">
      <text>
        <r>
          <rPr>
            <b/>
            <sz val="8"/>
            <color indexed="81"/>
            <rFont val="Tahoma"/>
            <family val="2"/>
          </rPr>
          <t>Este dato solo aplica para fuentes móviles de Transporte Terrestre</t>
        </r>
      </text>
    </comment>
    <comment ref="Z53" authorId="1" shapeId="0" xr:uid="{00000000-0006-0000-0C00-000019000000}">
      <text>
        <r>
          <rPr>
            <b/>
            <sz val="8"/>
            <color indexed="81"/>
            <rFont val="Tahoma"/>
            <family val="2"/>
          </rPr>
          <t>Este dato solo aplica para fuentes móviles de Transporte Terrestre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D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D00-000002000000}">
      <text>
        <r>
          <rPr>
            <b/>
            <sz val="8"/>
            <color indexed="81"/>
            <rFont val="Tahoma"/>
            <family val="2"/>
          </rPr>
          <t>Este dato aplica solo para fuentes móviles de Transporte Terrestre</t>
        </r>
      </text>
    </comment>
    <comment ref="F14" authorId="1" shapeId="0" xr:uid="{00000000-0006-0000-0D00-000003000000}">
      <text>
        <r>
          <rPr>
            <b/>
            <sz val="8"/>
            <color indexed="81"/>
            <rFont val="Tahoma"/>
            <family val="2"/>
          </rPr>
          <t>Este dato aplica solo para fuentes móviles de Transporte Terrestre</t>
        </r>
      </text>
    </comment>
    <comment ref="I14" authorId="1" shapeId="0" xr:uid="{00000000-0006-0000-0D00-000004000000}">
      <text>
        <r>
          <rPr>
            <b/>
            <sz val="8"/>
            <color indexed="81"/>
            <rFont val="Tahoma"/>
            <family val="2"/>
          </rPr>
          <t>Este dato aplica solo para fuentes móviles de Transporte Terrestre</t>
        </r>
      </text>
    </comment>
    <comment ref="J14" authorId="1" shapeId="0" xr:uid="{00000000-0006-0000-0D00-000005000000}">
      <text>
        <r>
          <rPr>
            <b/>
            <sz val="8"/>
            <color indexed="81"/>
            <rFont val="Tahoma"/>
            <family val="2"/>
          </rPr>
          <t>Este dato aplica solo para fuentes móviles de Transporte Terrestre</t>
        </r>
      </text>
    </comment>
    <comment ref="M14" authorId="1" shapeId="0" xr:uid="{00000000-0006-0000-0D00-000006000000}">
      <text>
        <r>
          <rPr>
            <b/>
            <sz val="8"/>
            <color indexed="81"/>
            <rFont val="Tahoma"/>
            <family val="2"/>
          </rPr>
          <t>Este dato aplica solo para fuentes móviles de Transporte Terrestre</t>
        </r>
      </text>
    </comment>
    <comment ref="N14" authorId="1" shapeId="0" xr:uid="{00000000-0006-0000-0D00-000007000000}">
      <text>
        <r>
          <rPr>
            <b/>
            <sz val="8"/>
            <color indexed="81"/>
            <rFont val="Tahoma"/>
            <family val="2"/>
          </rPr>
          <t>Este dato aplica solo para fuentes móviles de Transporte Terrestre</t>
        </r>
      </text>
    </comment>
    <comment ref="Q14" authorId="1" shapeId="0" xr:uid="{00000000-0006-0000-0D00-000008000000}">
      <text>
        <r>
          <rPr>
            <b/>
            <sz val="8"/>
            <color indexed="81"/>
            <rFont val="Tahoma"/>
            <family val="2"/>
          </rPr>
          <t>Este dato aplica solo para fuentes móviles de Transporte Terrestre</t>
        </r>
      </text>
    </comment>
    <comment ref="R14" authorId="1" shapeId="0" xr:uid="{00000000-0006-0000-0D00-000009000000}">
      <text>
        <r>
          <rPr>
            <b/>
            <sz val="8"/>
            <color indexed="81"/>
            <rFont val="Tahoma"/>
            <family val="2"/>
          </rPr>
          <t>Este dato aplica solo para fuentes móviles de Transporte Terrestre</t>
        </r>
      </text>
    </comment>
    <comment ref="U14" authorId="1" shapeId="0" xr:uid="{00000000-0006-0000-0D00-00000A000000}">
      <text>
        <r>
          <rPr>
            <b/>
            <sz val="8"/>
            <color indexed="81"/>
            <rFont val="Tahoma"/>
            <family val="2"/>
          </rPr>
          <t>Este dato aplica solo para fuentes móviles de Transporte Terrestre</t>
        </r>
      </text>
    </comment>
    <comment ref="V14" authorId="1" shapeId="0" xr:uid="{00000000-0006-0000-0D00-00000B000000}">
      <text>
        <r>
          <rPr>
            <b/>
            <sz val="8"/>
            <color indexed="81"/>
            <rFont val="Tahoma"/>
            <family val="2"/>
          </rPr>
          <t>Este dato aplica solo para fuentes móviles de Transporte Terrestre</t>
        </r>
      </text>
    </comment>
    <comment ref="Y14" authorId="1" shapeId="0" xr:uid="{00000000-0006-0000-0D00-00000C000000}">
      <text>
        <r>
          <rPr>
            <b/>
            <sz val="8"/>
            <color indexed="81"/>
            <rFont val="Tahoma"/>
            <family val="2"/>
          </rPr>
          <t>Este dato aplica solo para fuentes móviles de Transporte Terrestre</t>
        </r>
      </text>
    </comment>
    <comment ref="Z14" authorId="1" shapeId="0" xr:uid="{00000000-0006-0000-0D00-00000D000000}">
      <text>
        <r>
          <rPr>
            <b/>
            <sz val="8"/>
            <color indexed="81"/>
            <rFont val="Tahoma"/>
            <family val="2"/>
          </rPr>
          <t>Este dato aplica solo para fuentes móviles de Transporte Terrestre</t>
        </r>
      </text>
    </comment>
    <comment ref="G34" authorId="1" shapeId="0" xr:uid="{00000000-0006-0000-0D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D00-00000F000000}">
      <text>
        <r>
          <rPr>
            <b/>
            <sz val="8"/>
            <color indexed="81"/>
            <rFont val="Tahoma"/>
            <family val="2"/>
          </rPr>
          <t>Este dato solo aplica para fuentes móviles de Transporte Terrestre</t>
        </r>
      </text>
    </comment>
    <comment ref="I54" authorId="1" shapeId="0" xr:uid="{00000000-0006-0000-0D00-000010000000}">
      <text>
        <r>
          <rPr>
            <b/>
            <sz val="8"/>
            <color indexed="81"/>
            <rFont val="Tahoma"/>
            <family val="2"/>
          </rPr>
          <t>Este dato solo aplica para fuentes móviles de Transporte Terrestre</t>
        </r>
      </text>
    </comment>
    <comment ref="J54" authorId="1" shapeId="0" xr:uid="{00000000-0006-0000-0D00-000011000000}">
      <text>
        <r>
          <rPr>
            <b/>
            <sz val="8"/>
            <color indexed="81"/>
            <rFont val="Tahoma"/>
            <family val="2"/>
          </rPr>
          <t>Este dato solo aplica para fuentes móviles de Transporte Terrestre</t>
        </r>
      </text>
    </comment>
    <comment ref="M54" authorId="1" shapeId="0" xr:uid="{00000000-0006-0000-0D00-000012000000}">
      <text>
        <r>
          <rPr>
            <b/>
            <sz val="8"/>
            <color indexed="81"/>
            <rFont val="Tahoma"/>
            <family val="2"/>
          </rPr>
          <t>Este dato solo aplica para fuentes móviles de Transporte Terrestre</t>
        </r>
      </text>
    </comment>
    <comment ref="N54" authorId="1" shapeId="0" xr:uid="{00000000-0006-0000-0D00-000013000000}">
      <text>
        <r>
          <rPr>
            <b/>
            <sz val="8"/>
            <color indexed="81"/>
            <rFont val="Tahoma"/>
            <family val="2"/>
          </rPr>
          <t>Este dato solo aplica para fuentes móviles de Transporte Terrestre</t>
        </r>
      </text>
    </comment>
    <comment ref="Q54" authorId="1" shapeId="0" xr:uid="{00000000-0006-0000-0D00-000014000000}">
      <text>
        <r>
          <rPr>
            <b/>
            <sz val="8"/>
            <color indexed="81"/>
            <rFont val="Tahoma"/>
            <family val="2"/>
          </rPr>
          <t>Este dato solo aplica para fuentes móviles de Transporte Terrestre</t>
        </r>
      </text>
    </comment>
    <comment ref="R54" authorId="1" shapeId="0" xr:uid="{00000000-0006-0000-0D00-000015000000}">
      <text>
        <r>
          <rPr>
            <b/>
            <sz val="8"/>
            <color indexed="81"/>
            <rFont val="Tahoma"/>
            <family val="2"/>
          </rPr>
          <t>Este dato solo aplica para fuentes móviles de Transporte Terrestre</t>
        </r>
      </text>
    </comment>
    <comment ref="U54" authorId="1" shapeId="0" xr:uid="{00000000-0006-0000-0D00-000016000000}">
      <text>
        <r>
          <rPr>
            <b/>
            <sz val="8"/>
            <color indexed="81"/>
            <rFont val="Tahoma"/>
            <family val="2"/>
          </rPr>
          <t>Este dato solo aplica para fuentes móviles de Transporte Terrestre</t>
        </r>
      </text>
    </comment>
    <comment ref="V54" authorId="1" shapeId="0" xr:uid="{00000000-0006-0000-0D00-000017000000}">
      <text>
        <r>
          <rPr>
            <b/>
            <sz val="8"/>
            <color indexed="81"/>
            <rFont val="Tahoma"/>
            <family val="2"/>
          </rPr>
          <t>Este dato solo aplica para fuentes móviles de Transporte Terrestre</t>
        </r>
      </text>
    </comment>
    <comment ref="Y54" authorId="1" shapeId="0" xr:uid="{00000000-0006-0000-0D00-000018000000}">
      <text>
        <r>
          <rPr>
            <b/>
            <sz val="8"/>
            <color indexed="81"/>
            <rFont val="Tahoma"/>
            <family val="2"/>
          </rPr>
          <t>Este dato solo aplica para fuentes móviles de Transporte Terrestre</t>
        </r>
      </text>
    </comment>
    <comment ref="Z54" authorId="1" shapeId="0" xr:uid="{00000000-0006-0000-0D00-000019000000}">
      <text>
        <r>
          <rPr>
            <b/>
            <sz val="8"/>
            <color indexed="81"/>
            <rFont val="Tahoma"/>
            <family val="2"/>
          </rPr>
          <t>Este dato solo aplica para fuentes móviles de Transporte Terrestre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E00-000001000000}">
      <text>
        <r>
          <rPr>
            <b/>
            <sz val="8"/>
            <color indexed="81"/>
            <rFont val="Tahoma"/>
            <family val="2"/>
          </rPr>
          <t>Este dato aplica solo para fuentes móviles de Transporte Terrestre</t>
        </r>
      </text>
    </comment>
    <comment ref="F11" authorId="0" shapeId="0" xr:uid="{00000000-0006-0000-0E00-000002000000}">
      <text>
        <r>
          <rPr>
            <b/>
            <sz val="8"/>
            <color indexed="81"/>
            <rFont val="Tahoma"/>
            <family val="2"/>
          </rPr>
          <t>Este dato aplica solo para fuentes móviles de Transporte Terrestre</t>
        </r>
      </text>
    </comment>
    <comment ref="I11" authorId="0" shapeId="0" xr:uid="{00000000-0006-0000-0E00-000003000000}">
      <text>
        <r>
          <rPr>
            <b/>
            <sz val="8"/>
            <color indexed="81"/>
            <rFont val="Tahoma"/>
            <family val="2"/>
          </rPr>
          <t>Este dato aplica solo para fuentes móviles de Transporte Terrestre</t>
        </r>
      </text>
    </comment>
    <comment ref="J11" authorId="0" shapeId="0" xr:uid="{00000000-0006-0000-0E00-000004000000}">
      <text>
        <r>
          <rPr>
            <b/>
            <sz val="8"/>
            <color indexed="81"/>
            <rFont val="Tahoma"/>
            <family val="2"/>
          </rPr>
          <t>Este dato aplica solo para fuentes móviles de Transporte Terrestre</t>
        </r>
      </text>
    </comment>
    <comment ref="M11" authorId="0" shapeId="0" xr:uid="{00000000-0006-0000-0E00-000005000000}">
      <text>
        <r>
          <rPr>
            <b/>
            <sz val="8"/>
            <color indexed="81"/>
            <rFont val="Tahoma"/>
            <family val="2"/>
          </rPr>
          <t>Este dato aplica solo para fuentes móviles de Transporte Terrestre</t>
        </r>
      </text>
    </comment>
    <comment ref="N11" authorId="0" shapeId="0" xr:uid="{00000000-0006-0000-0E00-000006000000}">
      <text>
        <r>
          <rPr>
            <b/>
            <sz val="8"/>
            <color indexed="81"/>
            <rFont val="Tahoma"/>
            <family val="2"/>
          </rPr>
          <t>Este dato aplica solo para fuentes móviles de Transporte Terrestre</t>
        </r>
      </text>
    </comment>
    <comment ref="Q11" authorId="0" shapeId="0" xr:uid="{00000000-0006-0000-0E00-000007000000}">
      <text>
        <r>
          <rPr>
            <b/>
            <sz val="8"/>
            <color indexed="81"/>
            <rFont val="Tahoma"/>
            <family val="2"/>
          </rPr>
          <t>Este dato aplica solo para fuentes móviles de Transporte Terrestre</t>
        </r>
      </text>
    </comment>
    <comment ref="R11" authorId="0" shapeId="0" xr:uid="{00000000-0006-0000-0E00-000008000000}">
      <text>
        <r>
          <rPr>
            <b/>
            <sz val="8"/>
            <color indexed="81"/>
            <rFont val="Tahoma"/>
            <family val="2"/>
          </rPr>
          <t>Este dato aplica solo para fuentes móviles de Transporte Terrestre</t>
        </r>
      </text>
    </comment>
    <comment ref="U11" authorId="0" shapeId="0" xr:uid="{00000000-0006-0000-0E00-000009000000}">
      <text>
        <r>
          <rPr>
            <b/>
            <sz val="8"/>
            <color indexed="81"/>
            <rFont val="Tahoma"/>
            <family val="2"/>
          </rPr>
          <t>Este dato aplica solo para fuentes móviles de Transporte Terrestre</t>
        </r>
      </text>
    </comment>
    <comment ref="V11" authorId="0" shapeId="0" xr:uid="{00000000-0006-0000-0E00-00000A000000}">
      <text>
        <r>
          <rPr>
            <b/>
            <sz val="8"/>
            <color indexed="81"/>
            <rFont val="Tahoma"/>
            <family val="2"/>
          </rPr>
          <t>Este dato aplica solo para fuentes móviles de Transporte Terrestre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F00-000001000000}">
      <text>
        <r>
          <rPr>
            <b/>
            <sz val="8"/>
            <color indexed="81"/>
            <rFont val="Tahoma"/>
            <family val="2"/>
          </rPr>
          <t>Este dato aplica solo para fuentes móviles de Transporte Terrestre</t>
        </r>
      </text>
    </comment>
    <comment ref="F11" authorId="0" shapeId="0" xr:uid="{00000000-0006-0000-0F00-000002000000}">
      <text>
        <r>
          <rPr>
            <b/>
            <sz val="8"/>
            <color indexed="81"/>
            <rFont val="Tahoma"/>
            <family val="2"/>
          </rPr>
          <t>Este dato aplica solo para fuentes móviles de Transporte Terrestre</t>
        </r>
      </text>
    </comment>
    <comment ref="I11" authorId="0" shapeId="0" xr:uid="{00000000-0006-0000-0F00-000003000000}">
      <text>
        <r>
          <rPr>
            <b/>
            <sz val="8"/>
            <color indexed="81"/>
            <rFont val="Tahoma"/>
            <family val="2"/>
          </rPr>
          <t>Este dato aplica solo para fuentes móviles de Transporte Terrestre</t>
        </r>
      </text>
    </comment>
    <comment ref="J11" authorId="0" shapeId="0" xr:uid="{00000000-0006-0000-0F00-000004000000}">
      <text>
        <r>
          <rPr>
            <b/>
            <sz val="8"/>
            <color indexed="81"/>
            <rFont val="Tahoma"/>
            <family val="2"/>
          </rPr>
          <t>Este dato aplica solo para fuentes móviles de Transporte Terrestre</t>
        </r>
      </text>
    </comment>
    <comment ref="M11" authorId="0" shapeId="0" xr:uid="{00000000-0006-0000-0F00-000005000000}">
      <text>
        <r>
          <rPr>
            <b/>
            <sz val="8"/>
            <color indexed="81"/>
            <rFont val="Tahoma"/>
            <family val="2"/>
          </rPr>
          <t>Este dato aplica solo para fuentes móviles de Transporte Terrestre</t>
        </r>
      </text>
    </comment>
    <comment ref="N11" authorId="0" shapeId="0" xr:uid="{00000000-0006-0000-0F00-000006000000}">
      <text>
        <r>
          <rPr>
            <b/>
            <sz val="8"/>
            <color indexed="81"/>
            <rFont val="Tahoma"/>
            <family val="2"/>
          </rPr>
          <t>Este dato aplica solo para fuentes móviles de Transporte Terrestre</t>
        </r>
      </text>
    </comment>
    <comment ref="Q11" authorId="0" shapeId="0" xr:uid="{00000000-0006-0000-0F00-000007000000}">
      <text>
        <r>
          <rPr>
            <b/>
            <sz val="8"/>
            <color indexed="81"/>
            <rFont val="Tahoma"/>
            <family val="2"/>
          </rPr>
          <t>Este dato aplica solo para fuentes móviles de Transporte Terrestre</t>
        </r>
      </text>
    </comment>
    <comment ref="R11" authorId="0" shapeId="0" xr:uid="{00000000-0006-0000-0F00-000008000000}">
      <text>
        <r>
          <rPr>
            <b/>
            <sz val="8"/>
            <color indexed="81"/>
            <rFont val="Tahoma"/>
            <family val="2"/>
          </rPr>
          <t>Este dato aplica solo para fuentes móviles de Transporte Terrestre</t>
        </r>
      </text>
    </comment>
    <comment ref="U11" authorId="0" shapeId="0" xr:uid="{00000000-0006-0000-0F00-000009000000}">
      <text>
        <r>
          <rPr>
            <b/>
            <sz val="8"/>
            <color indexed="81"/>
            <rFont val="Tahoma"/>
            <family val="2"/>
          </rPr>
          <t>Este dato aplica solo para fuentes móviles de Transporte Terrestre</t>
        </r>
      </text>
    </comment>
    <comment ref="V11" authorId="0" shapeId="0" xr:uid="{00000000-0006-0000-0F00-00000A000000}">
      <text>
        <r>
          <rPr>
            <b/>
            <sz val="8"/>
            <color indexed="81"/>
            <rFont val="Tahoma"/>
            <family val="2"/>
          </rPr>
          <t>Este dato aplica solo para fuentes móviles de Transporte Terrestre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4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400-000002000000}">
      <text>
        <r>
          <rPr>
            <b/>
            <sz val="8"/>
            <color indexed="81"/>
            <rFont val="Tahoma"/>
            <family val="2"/>
          </rPr>
          <t>Este dato aplica solo para fuentes móviles de Transporte Terrestre</t>
        </r>
      </text>
    </comment>
    <comment ref="F14" authorId="1" shapeId="0" xr:uid="{00000000-0006-0000-0400-000003000000}">
      <text>
        <r>
          <rPr>
            <b/>
            <sz val="8"/>
            <color indexed="81"/>
            <rFont val="Tahoma"/>
            <family val="2"/>
          </rPr>
          <t>Este dato aplica solo para fuentes móviles de Transporte Terrestre</t>
        </r>
      </text>
    </comment>
    <comment ref="I14" authorId="1" shapeId="0" xr:uid="{00000000-0006-0000-0400-000004000000}">
      <text>
        <r>
          <rPr>
            <b/>
            <sz val="8"/>
            <color indexed="81"/>
            <rFont val="Tahoma"/>
            <family val="2"/>
          </rPr>
          <t>Este dato aplica solo para fuentes móviles de Transporte Terrestre</t>
        </r>
      </text>
    </comment>
    <comment ref="J14" authorId="1" shapeId="0" xr:uid="{00000000-0006-0000-0400-000005000000}">
      <text>
        <r>
          <rPr>
            <b/>
            <sz val="8"/>
            <color indexed="81"/>
            <rFont val="Tahoma"/>
            <family val="2"/>
          </rPr>
          <t>Este dato aplica solo para fuentes móviles de Transporte Terrestre</t>
        </r>
      </text>
    </comment>
    <comment ref="M14" authorId="1" shapeId="0" xr:uid="{00000000-0006-0000-0400-000006000000}">
      <text>
        <r>
          <rPr>
            <b/>
            <sz val="8"/>
            <color indexed="81"/>
            <rFont val="Tahoma"/>
            <family val="2"/>
          </rPr>
          <t>Este dato aplica solo para fuentes móviles de Transporte Terrestre</t>
        </r>
      </text>
    </comment>
    <comment ref="N14" authorId="1" shapeId="0" xr:uid="{00000000-0006-0000-0400-000007000000}">
      <text>
        <r>
          <rPr>
            <b/>
            <sz val="8"/>
            <color indexed="81"/>
            <rFont val="Tahoma"/>
            <family val="2"/>
          </rPr>
          <t>Este dato aplica solo para fuentes móviles de Transporte Terrestre</t>
        </r>
      </text>
    </comment>
    <comment ref="Q14" authorId="1" shapeId="0" xr:uid="{00000000-0006-0000-0400-000008000000}">
      <text>
        <r>
          <rPr>
            <b/>
            <sz val="8"/>
            <color indexed="81"/>
            <rFont val="Tahoma"/>
            <family val="2"/>
          </rPr>
          <t>Este dato aplica solo para fuentes móviles de Transporte Terrestre</t>
        </r>
      </text>
    </comment>
    <comment ref="R14" authorId="1" shapeId="0" xr:uid="{00000000-0006-0000-0400-000009000000}">
      <text>
        <r>
          <rPr>
            <b/>
            <sz val="8"/>
            <color indexed="81"/>
            <rFont val="Tahoma"/>
            <family val="2"/>
          </rPr>
          <t>Este dato aplica solo para fuentes móviles de Transporte Terrestre</t>
        </r>
      </text>
    </comment>
    <comment ref="U14" authorId="1" shapeId="0" xr:uid="{00000000-0006-0000-0400-00000A000000}">
      <text>
        <r>
          <rPr>
            <b/>
            <sz val="8"/>
            <color indexed="81"/>
            <rFont val="Tahoma"/>
            <family val="2"/>
          </rPr>
          <t>Este dato aplica solo para fuentes móviles de Transporte Terrestre</t>
        </r>
      </text>
    </comment>
    <comment ref="V14" authorId="1" shapeId="0" xr:uid="{00000000-0006-0000-0400-00000B000000}">
      <text>
        <r>
          <rPr>
            <b/>
            <sz val="8"/>
            <color indexed="81"/>
            <rFont val="Tahoma"/>
            <family val="2"/>
          </rPr>
          <t>Este dato aplica solo para fuentes móviles de Transporte Terrestre</t>
        </r>
      </text>
    </comment>
    <comment ref="Y14" authorId="1" shapeId="0" xr:uid="{00000000-0006-0000-0400-00000C000000}">
      <text>
        <r>
          <rPr>
            <b/>
            <sz val="8"/>
            <color indexed="81"/>
            <rFont val="Tahoma"/>
            <family val="2"/>
          </rPr>
          <t>Este dato aplica solo para fuentes móviles de Transporte Terrestre</t>
        </r>
      </text>
    </comment>
    <comment ref="Z14" authorId="1" shapeId="0" xr:uid="{00000000-0006-0000-0400-00000D000000}">
      <text>
        <r>
          <rPr>
            <b/>
            <sz val="8"/>
            <color indexed="81"/>
            <rFont val="Tahoma"/>
            <family val="2"/>
          </rPr>
          <t>Este dato aplica solo para fuentes móviles de Transporte Terrestre</t>
        </r>
      </text>
    </comment>
    <comment ref="G34" authorId="1" shapeId="0" xr:uid="{00000000-0006-0000-04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400-00000F000000}">
      <text>
        <r>
          <rPr>
            <b/>
            <sz val="8"/>
            <color indexed="81"/>
            <rFont val="Tahoma"/>
            <family val="2"/>
          </rPr>
          <t>Este dato solo aplica para fuentes móviles de Transporte Terrestre</t>
        </r>
      </text>
    </comment>
    <comment ref="I54" authorId="1" shapeId="0" xr:uid="{00000000-0006-0000-0400-000010000000}">
      <text>
        <r>
          <rPr>
            <b/>
            <sz val="8"/>
            <color indexed="81"/>
            <rFont val="Tahoma"/>
            <family val="2"/>
          </rPr>
          <t>Este dato solo aplica para fuentes móviles de Transporte Terrestre</t>
        </r>
      </text>
    </comment>
    <comment ref="J54" authorId="1" shapeId="0" xr:uid="{00000000-0006-0000-0400-000011000000}">
      <text>
        <r>
          <rPr>
            <b/>
            <sz val="8"/>
            <color indexed="81"/>
            <rFont val="Tahoma"/>
            <family val="2"/>
          </rPr>
          <t>Este dato solo aplica para fuentes móviles de Transporte Terrestre</t>
        </r>
      </text>
    </comment>
    <comment ref="M54" authorId="1" shapeId="0" xr:uid="{00000000-0006-0000-0400-000012000000}">
      <text>
        <r>
          <rPr>
            <b/>
            <sz val="8"/>
            <color indexed="81"/>
            <rFont val="Tahoma"/>
            <family val="2"/>
          </rPr>
          <t>Este dato solo aplica para fuentes móviles de Transporte Terrestre</t>
        </r>
      </text>
    </comment>
    <comment ref="N54" authorId="1" shapeId="0" xr:uid="{00000000-0006-0000-0400-000013000000}">
      <text>
        <r>
          <rPr>
            <b/>
            <sz val="8"/>
            <color indexed="81"/>
            <rFont val="Tahoma"/>
            <family val="2"/>
          </rPr>
          <t>Este dato solo aplica para fuentes móviles de Transporte Terrestre</t>
        </r>
      </text>
    </comment>
    <comment ref="Q54" authorId="1" shapeId="0" xr:uid="{00000000-0006-0000-0400-000014000000}">
      <text>
        <r>
          <rPr>
            <b/>
            <sz val="8"/>
            <color indexed="81"/>
            <rFont val="Tahoma"/>
            <family val="2"/>
          </rPr>
          <t>Este dato solo aplica para fuentes móviles de Transporte Terrestre</t>
        </r>
      </text>
    </comment>
    <comment ref="R54" authorId="1" shapeId="0" xr:uid="{00000000-0006-0000-0400-000015000000}">
      <text>
        <r>
          <rPr>
            <b/>
            <sz val="8"/>
            <color indexed="81"/>
            <rFont val="Tahoma"/>
            <family val="2"/>
          </rPr>
          <t>Este dato solo aplica para fuentes móviles de Transporte Terrestre</t>
        </r>
      </text>
    </comment>
    <comment ref="U54" authorId="1" shapeId="0" xr:uid="{00000000-0006-0000-0400-000016000000}">
      <text>
        <r>
          <rPr>
            <b/>
            <sz val="8"/>
            <color indexed="81"/>
            <rFont val="Tahoma"/>
            <family val="2"/>
          </rPr>
          <t>Este dato solo aplica para fuentes móviles de Transporte Terrestre</t>
        </r>
      </text>
    </comment>
    <comment ref="V54" authorId="1" shapeId="0" xr:uid="{00000000-0006-0000-0400-000017000000}">
      <text>
        <r>
          <rPr>
            <b/>
            <sz val="8"/>
            <color indexed="81"/>
            <rFont val="Tahoma"/>
            <family val="2"/>
          </rPr>
          <t>Este dato solo aplica para fuentes móviles de Transporte Terrestre</t>
        </r>
      </text>
    </comment>
    <comment ref="Y54" authorId="1" shapeId="0" xr:uid="{00000000-0006-0000-0400-000018000000}">
      <text>
        <r>
          <rPr>
            <b/>
            <sz val="8"/>
            <color indexed="81"/>
            <rFont val="Tahoma"/>
            <family val="2"/>
          </rPr>
          <t>Este dato solo aplica para fuentes móviles de Transporte Terrestre</t>
        </r>
      </text>
    </comment>
    <comment ref="Z54" authorId="1" shapeId="0" xr:uid="{00000000-0006-0000-0400-000019000000}">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5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500-000002000000}">
      <text>
        <r>
          <rPr>
            <b/>
            <sz val="8"/>
            <color indexed="81"/>
            <rFont val="Tahoma"/>
            <family val="2"/>
          </rPr>
          <t>Este dato aplica solo para fuentes móviles de Transporte Terrestre</t>
        </r>
      </text>
    </comment>
    <comment ref="F14" authorId="1" shapeId="0" xr:uid="{00000000-0006-0000-0500-000003000000}">
      <text>
        <r>
          <rPr>
            <b/>
            <sz val="8"/>
            <color indexed="81"/>
            <rFont val="Tahoma"/>
            <family val="2"/>
          </rPr>
          <t>Este dato aplica solo para fuentes móviles de Transporte Terrestre</t>
        </r>
      </text>
    </comment>
    <comment ref="I14" authorId="1" shapeId="0" xr:uid="{00000000-0006-0000-0500-000004000000}">
      <text>
        <r>
          <rPr>
            <b/>
            <sz val="8"/>
            <color indexed="81"/>
            <rFont val="Tahoma"/>
            <family val="2"/>
          </rPr>
          <t>Este dato aplica solo para fuentes móviles de Transporte Terrestre</t>
        </r>
      </text>
    </comment>
    <comment ref="J14" authorId="1" shapeId="0" xr:uid="{00000000-0006-0000-0500-000005000000}">
      <text>
        <r>
          <rPr>
            <b/>
            <sz val="8"/>
            <color indexed="81"/>
            <rFont val="Tahoma"/>
            <family val="2"/>
          </rPr>
          <t>Este dato aplica solo para fuentes móviles de Transporte Terrestre</t>
        </r>
      </text>
    </comment>
    <comment ref="M14" authorId="1" shapeId="0" xr:uid="{00000000-0006-0000-0500-000006000000}">
      <text>
        <r>
          <rPr>
            <b/>
            <sz val="8"/>
            <color indexed="81"/>
            <rFont val="Tahoma"/>
            <family val="2"/>
          </rPr>
          <t>Este dato aplica solo para fuentes móviles de Transporte Terrestre</t>
        </r>
      </text>
    </comment>
    <comment ref="N14" authorId="1" shapeId="0" xr:uid="{00000000-0006-0000-0500-000007000000}">
      <text>
        <r>
          <rPr>
            <b/>
            <sz val="8"/>
            <color indexed="81"/>
            <rFont val="Tahoma"/>
            <family val="2"/>
          </rPr>
          <t>Este dato aplica solo para fuentes móviles de Transporte Terrestre</t>
        </r>
      </text>
    </comment>
    <comment ref="Q14" authorId="1" shapeId="0" xr:uid="{00000000-0006-0000-0500-000008000000}">
      <text>
        <r>
          <rPr>
            <b/>
            <sz val="8"/>
            <color indexed="81"/>
            <rFont val="Tahoma"/>
            <family val="2"/>
          </rPr>
          <t>Este dato aplica solo para fuentes móviles de Transporte Terrestre</t>
        </r>
      </text>
    </comment>
    <comment ref="R14" authorId="1" shapeId="0" xr:uid="{00000000-0006-0000-0500-000009000000}">
      <text>
        <r>
          <rPr>
            <b/>
            <sz val="8"/>
            <color indexed="81"/>
            <rFont val="Tahoma"/>
            <family val="2"/>
          </rPr>
          <t>Este dato aplica solo para fuentes móviles de Transporte Terrestre</t>
        </r>
      </text>
    </comment>
    <comment ref="U14" authorId="1" shapeId="0" xr:uid="{00000000-0006-0000-0500-00000A000000}">
      <text>
        <r>
          <rPr>
            <b/>
            <sz val="8"/>
            <color indexed="81"/>
            <rFont val="Tahoma"/>
            <family val="2"/>
          </rPr>
          <t>Este dato aplica solo para fuentes móviles de Transporte Terrestre</t>
        </r>
      </text>
    </comment>
    <comment ref="V14" authorId="1" shapeId="0" xr:uid="{00000000-0006-0000-0500-00000B000000}">
      <text>
        <r>
          <rPr>
            <b/>
            <sz val="8"/>
            <color indexed="81"/>
            <rFont val="Tahoma"/>
            <family val="2"/>
          </rPr>
          <t>Este dato aplica solo para fuentes móviles de Transporte Terrestre</t>
        </r>
      </text>
    </comment>
    <comment ref="Y14" authorId="1" shapeId="0" xr:uid="{00000000-0006-0000-0500-00000C000000}">
      <text>
        <r>
          <rPr>
            <b/>
            <sz val="8"/>
            <color indexed="81"/>
            <rFont val="Tahoma"/>
            <family val="2"/>
          </rPr>
          <t>Este dato aplica solo para fuentes móviles de Transporte Terrestre</t>
        </r>
      </text>
    </comment>
    <comment ref="Z14" authorId="1" shapeId="0" xr:uid="{00000000-0006-0000-0500-00000D000000}">
      <text>
        <r>
          <rPr>
            <b/>
            <sz val="8"/>
            <color indexed="81"/>
            <rFont val="Tahoma"/>
            <family val="2"/>
          </rPr>
          <t>Este dato aplica solo para fuentes móviles de Transporte Terrestre</t>
        </r>
      </text>
    </comment>
    <comment ref="G34" authorId="1" shapeId="0" xr:uid="{00000000-0006-0000-05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500-00000F000000}">
      <text>
        <r>
          <rPr>
            <b/>
            <sz val="8"/>
            <color indexed="81"/>
            <rFont val="Tahoma"/>
            <family val="2"/>
          </rPr>
          <t>Este dato solo aplica para fuentes móviles de Transporte Terrestre</t>
        </r>
      </text>
    </comment>
    <comment ref="I54" authorId="1" shapeId="0" xr:uid="{00000000-0006-0000-0500-000010000000}">
      <text>
        <r>
          <rPr>
            <b/>
            <sz val="8"/>
            <color indexed="81"/>
            <rFont val="Tahoma"/>
            <family val="2"/>
          </rPr>
          <t>Este dato solo aplica para fuentes móviles de Transporte Terrestre</t>
        </r>
      </text>
    </comment>
    <comment ref="J54" authorId="1" shapeId="0" xr:uid="{00000000-0006-0000-0500-000011000000}">
      <text>
        <r>
          <rPr>
            <b/>
            <sz val="8"/>
            <color indexed="81"/>
            <rFont val="Tahoma"/>
            <family val="2"/>
          </rPr>
          <t>Este dato solo aplica para fuentes móviles de Transporte Terrestre</t>
        </r>
      </text>
    </comment>
    <comment ref="M54" authorId="1" shapeId="0" xr:uid="{00000000-0006-0000-0500-000012000000}">
      <text>
        <r>
          <rPr>
            <b/>
            <sz val="8"/>
            <color indexed="81"/>
            <rFont val="Tahoma"/>
            <family val="2"/>
          </rPr>
          <t>Este dato solo aplica para fuentes móviles de Transporte Terrestre</t>
        </r>
      </text>
    </comment>
    <comment ref="N54" authorId="1" shapeId="0" xr:uid="{00000000-0006-0000-0500-000013000000}">
      <text>
        <r>
          <rPr>
            <b/>
            <sz val="8"/>
            <color indexed="81"/>
            <rFont val="Tahoma"/>
            <family val="2"/>
          </rPr>
          <t>Este dato solo aplica para fuentes móviles de Transporte Terrestre</t>
        </r>
      </text>
    </comment>
    <comment ref="Q54" authorId="1" shapeId="0" xr:uid="{00000000-0006-0000-0500-000014000000}">
      <text>
        <r>
          <rPr>
            <b/>
            <sz val="8"/>
            <color indexed="81"/>
            <rFont val="Tahoma"/>
            <family val="2"/>
          </rPr>
          <t>Este dato solo aplica para fuentes móviles de Transporte Terrestre</t>
        </r>
      </text>
    </comment>
    <comment ref="R54" authorId="1" shapeId="0" xr:uid="{00000000-0006-0000-0500-000015000000}">
      <text>
        <r>
          <rPr>
            <b/>
            <sz val="8"/>
            <color indexed="81"/>
            <rFont val="Tahoma"/>
            <family val="2"/>
          </rPr>
          <t>Este dato solo aplica para fuentes móviles de Transporte Terrestre</t>
        </r>
      </text>
    </comment>
    <comment ref="U54" authorId="1" shapeId="0" xr:uid="{00000000-0006-0000-0500-000016000000}">
      <text>
        <r>
          <rPr>
            <b/>
            <sz val="8"/>
            <color indexed="81"/>
            <rFont val="Tahoma"/>
            <family val="2"/>
          </rPr>
          <t>Este dato solo aplica para fuentes móviles de Transporte Terrestre</t>
        </r>
      </text>
    </comment>
    <comment ref="V54" authorId="1" shapeId="0" xr:uid="{00000000-0006-0000-0500-000017000000}">
      <text>
        <r>
          <rPr>
            <b/>
            <sz val="8"/>
            <color indexed="81"/>
            <rFont val="Tahoma"/>
            <family val="2"/>
          </rPr>
          <t>Este dato solo aplica para fuentes móviles de Transporte Terrestre</t>
        </r>
      </text>
    </comment>
    <comment ref="Y54" authorId="1" shapeId="0" xr:uid="{00000000-0006-0000-0500-000018000000}">
      <text>
        <r>
          <rPr>
            <b/>
            <sz val="8"/>
            <color indexed="81"/>
            <rFont val="Tahoma"/>
            <family val="2"/>
          </rPr>
          <t>Este dato solo aplica para fuentes móviles de Transporte Terrestre</t>
        </r>
      </text>
    </comment>
    <comment ref="Z54" authorId="1" shapeId="0" xr:uid="{00000000-0006-0000-0500-000019000000}">
      <text>
        <r>
          <rPr>
            <b/>
            <sz val="8"/>
            <color indexed="81"/>
            <rFont val="Tahoma"/>
            <family val="2"/>
          </rPr>
          <t>Este dato solo aplica para fuentes móviles de Transporte Terrestre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6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600-000002000000}">
      <text>
        <r>
          <rPr>
            <b/>
            <sz val="8"/>
            <color indexed="81"/>
            <rFont val="Tahoma"/>
            <family val="2"/>
          </rPr>
          <t>Este dato aplica solo para fuentes móviles de Transporte Terrestre</t>
        </r>
      </text>
    </comment>
    <comment ref="F14" authorId="1" shapeId="0" xr:uid="{00000000-0006-0000-0600-000003000000}">
      <text>
        <r>
          <rPr>
            <b/>
            <sz val="8"/>
            <color indexed="81"/>
            <rFont val="Tahoma"/>
            <family val="2"/>
          </rPr>
          <t>Este dato aplica solo para fuentes móviles de Transporte Terrestre</t>
        </r>
      </text>
    </comment>
    <comment ref="I14" authorId="1" shapeId="0" xr:uid="{00000000-0006-0000-0600-000004000000}">
      <text>
        <r>
          <rPr>
            <b/>
            <sz val="8"/>
            <color indexed="81"/>
            <rFont val="Tahoma"/>
            <family val="2"/>
          </rPr>
          <t>Este dato aplica solo para fuentes móviles de Transporte Terrestre</t>
        </r>
      </text>
    </comment>
    <comment ref="J14" authorId="1" shapeId="0" xr:uid="{00000000-0006-0000-0600-000005000000}">
      <text>
        <r>
          <rPr>
            <b/>
            <sz val="8"/>
            <color indexed="81"/>
            <rFont val="Tahoma"/>
            <family val="2"/>
          </rPr>
          <t>Este dato aplica solo para fuentes móviles de Transporte Terrestre</t>
        </r>
      </text>
    </comment>
    <comment ref="M14" authorId="1" shapeId="0" xr:uid="{00000000-0006-0000-0600-000006000000}">
      <text>
        <r>
          <rPr>
            <b/>
            <sz val="8"/>
            <color indexed="81"/>
            <rFont val="Tahoma"/>
            <family val="2"/>
          </rPr>
          <t>Este dato aplica solo para fuentes móviles de Transporte Terrestre</t>
        </r>
      </text>
    </comment>
    <comment ref="N14" authorId="1" shapeId="0" xr:uid="{00000000-0006-0000-0600-000007000000}">
      <text>
        <r>
          <rPr>
            <b/>
            <sz val="8"/>
            <color indexed="81"/>
            <rFont val="Tahoma"/>
            <family val="2"/>
          </rPr>
          <t>Este dato aplica solo para fuentes móviles de Transporte Terrestre</t>
        </r>
      </text>
    </comment>
    <comment ref="Q14" authorId="1" shapeId="0" xr:uid="{00000000-0006-0000-0600-000008000000}">
      <text>
        <r>
          <rPr>
            <b/>
            <sz val="8"/>
            <color indexed="81"/>
            <rFont val="Tahoma"/>
            <family val="2"/>
          </rPr>
          <t>Este dato aplica solo para fuentes móviles de Transporte Terrestre</t>
        </r>
      </text>
    </comment>
    <comment ref="R14" authorId="1" shapeId="0" xr:uid="{00000000-0006-0000-0600-000009000000}">
      <text>
        <r>
          <rPr>
            <b/>
            <sz val="8"/>
            <color indexed="81"/>
            <rFont val="Tahoma"/>
            <family val="2"/>
          </rPr>
          <t>Este dato aplica solo para fuentes móviles de Transporte Terrestre</t>
        </r>
      </text>
    </comment>
    <comment ref="U14" authorId="1" shapeId="0" xr:uid="{00000000-0006-0000-0600-00000A000000}">
      <text>
        <r>
          <rPr>
            <b/>
            <sz val="8"/>
            <color indexed="81"/>
            <rFont val="Tahoma"/>
            <family val="2"/>
          </rPr>
          <t>Este dato aplica solo para fuentes móviles de Transporte Terrestre</t>
        </r>
      </text>
    </comment>
    <comment ref="V14" authorId="1" shapeId="0" xr:uid="{00000000-0006-0000-0600-00000B000000}">
      <text>
        <r>
          <rPr>
            <b/>
            <sz val="8"/>
            <color indexed="81"/>
            <rFont val="Tahoma"/>
            <family val="2"/>
          </rPr>
          <t>Este dato aplica solo para fuentes móviles de Transporte Terrestre</t>
        </r>
      </text>
    </comment>
    <comment ref="Y14" authorId="1" shapeId="0" xr:uid="{00000000-0006-0000-0600-00000C000000}">
      <text>
        <r>
          <rPr>
            <b/>
            <sz val="8"/>
            <color indexed="81"/>
            <rFont val="Tahoma"/>
            <family val="2"/>
          </rPr>
          <t>Este dato aplica solo para fuentes móviles de Transporte Terrestre</t>
        </r>
      </text>
    </comment>
    <comment ref="Z14" authorId="1" shapeId="0" xr:uid="{00000000-0006-0000-0600-00000D000000}">
      <text>
        <r>
          <rPr>
            <b/>
            <sz val="8"/>
            <color indexed="81"/>
            <rFont val="Tahoma"/>
            <family val="2"/>
          </rPr>
          <t>Este dato aplica solo para fuentes móviles de Transporte Terrestre</t>
        </r>
      </text>
    </comment>
    <comment ref="G34" authorId="1" shapeId="0" xr:uid="{00000000-0006-0000-06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600-00000F000000}">
      <text>
        <r>
          <rPr>
            <b/>
            <sz val="8"/>
            <color indexed="81"/>
            <rFont val="Tahoma"/>
            <family val="2"/>
          </rPr>
          <t>Este dato solo aplica para fuentes móviles de Transporte Terrestre</t>
        </r>
      </text>
    </comment>
    <comment ref="I54" authorId="1" shapeId="0" xr:uid="{00000000-0006-0000-0600-000010000000}">
      <text>
        <r>
          <rPr>
            <b/>
            <sz val="8"/>
            <color indexed="81"/>
            <rFont val="Tahoma"/>
            <family val="2"/>
          </rPr>
          <t>Este dato solo aplica para fuentes móviles de Transporte Terrestre</t>
        </r>
      </text>
    </comment>
    <comment ref="J54" authorId="1" shapeId="0" xr:uid="{00000000-0006-0000-0600-000011000000}">
      <text>
        <r>
          <rPr>
            <b/>
            <sz val="8"/>
            <color indexed="81"/>
            <rFont val="Tahoma"/>
            <family val="2"/>
          </rPr>
          <t>Este dato solo aplica para fuentes móviles de Transporte Terrestre</t>
        </r>
      </text>
    </comment>
    <comment ref="M54" authorId="1" shapeId="0" xr:uid="{00000000-0006-0000-0600-000012000000}">
      <text>
        <r>
          <rPr>
            <b/>
            <sz val="8"/>
            <color indexed="81"/>
            <rFont val="Tahoma"/>
            <family val="2"/>
          </rPr>
          <t>Este dato solo aplica para fuentes móviles de Transporte Terrestre</t>
        </r>
      </text>
    </comment>
    <comment ref="N54" authorId="1" shapeId="0" xr:uid="{00000000-0006-0000-0600-000013000000}">
      <text>
        <r>
          <rPr>
            <b/>
            <sz val="8"/>
            <color indexed="81"/>
            <rFont val="Tahoma"/>
            <family val="2"/>
          </rPr>
          <t>Este dato solo aplica para fuentes móviles de Transporte Terrestre</t>
        </r>
      </text>
    </comment>
    <comment ref="Q54" authorId="1" shapeId="0" xr:uid="{00000000-0006-0000-0600-000014000000}">
      <text>
        <r>
          <rPr>
            <b/>
            <sz val="8"/>
            <color indexed="81"/>
            <rFont val="Tahoma"/>
            <family val="2"/>
          </rPr>
          <t>Este dato solo aplica para fuentes móviles de Transporte Terrestre</t>
        </r>
      </text>
    </comment>
    <comment ref="R54" authorId="1" shapeId="0" xr:uid="{00000000-0006-0000-0600-000015000000}">
      <text>
        <r>
          <rPr>
            <b/>
            <sz val="8"/>
            <color indexed="81"/>
            <rFont val="Tahoma"/>
            <family val="2"/>
          </rPr>
          <t>Este dato solo aplica para fuentes móviles de Transporte Terrestre</t>
        </r>
      </text>
    </comment>
    <comment ref="U54" authorId="1" shapeId="0" xr:uid="{00000000-0006-0000-0600-000016000000}">
      <text>
        <r>
          <rPr>
            <b/>
            <sz val="8"/>
            <color indexed="81"/>
            <rFont val="Tahoma"/>
            <family val="2"/>
          </rPr>
          <t>Este dato solo aplica para fuentes móviles de Transporte Terrestre</t>
        </r>
      </text>
    </comment>
    <comment ref="V54" authorId="1" shapeId="0" xr:uid="{00000000-0006-0000-0600-000017000000}">
      <text>
        <r>
          <rPr>
            <b/>
            <sz val="8"/>
            <color indexed="81"/>
            <rFont val="Tahoma"/>
            <family val="2"/>
          </rPr>
          <t>Este dato solo aplica para fuentes móviles de Transporte Terrestre</t>
        </r>
      </text>
    </comment>
    <comment ref="Y54" authorId="1" shapeId="0" xr:uid="{00000000-0006-0000-0600-000018000000}">
      <text>
        <r>
          <rPr>
            <b/>
            <sz val="8"/>
            <color indexed="81"/>
            <rFont val="Tahoma"/>
            <family val="2"/>
          </rPr>
          <t>Este dato solo aplica para fuentes móviles de Transporte Terrestre</t>
        </r>
      </text>
    </comment>
    <comment ref="Z54" authorId="1" shapeId="0" xr:uid="{00000000-0006-0000-0600-000019000000}">
      <text>
        <r>
          <rPr>
            <b/>
            <sz val="8"/>
            <color indexed="81"/>
            <rFont val="Tahoma"/>
            <family val="2"/>
          </rPr>
          <t>Este dato solo aplica para fuentes móviles de Transporte Terrestre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7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700-000002000000}">
      <text>
        <r>
          <rPr>
            <b/>
            <sz val="8"/>
            <color indexed="81"/>
            <rFont val="Tahoma"/>
            <family val="2"/>
          </rPr>
          <t>Este dato aplica solo para fuentes móviles de Transporte Terrestre</t>
        </r>
      </text>
    </comment>
    <comment ref="F14" authorId="1" shapeId="0" xr:uid="{00000000-0006-0000-0700-000003000000}">
      <text>
        <r>
          <rPr>
            <b/>
            <sz val="8"/>
            <color indexed="81"/>
            <rFont val="Tahoma"/>
            <family val="2"/>
          </rPr>
          <t>Este dato aplica solo para fuentes móviles de Transporte Terrestre</t>
        </r>
      </text>
    </comment>
    <comment ref="I14" authorId="1" shapeId="0" xr:uid="{00000000-0006-0000-0700-000004000000}">
      <text>
        <r>
          <rPr>
            <b/>
            <sz val="8"/>
            <color indexed="81"/>
            <rFont val="Tahoma"/>
            <family val="2"/>
          </rPr>
          <t>Este dato aplica solo para fuentes móviles de Transporte Terrestre</t>
        </r>
      </text>
    </comment>
    <comment ref="J14" authorId="1" shapeId="0" xr:uid="{00000000-0006-0000-0700-000005000000}">
      <text>
        <r>
          <rPr>
            <b/>
            <sz val="8"/>
            <color indexed="81"/>
            <rFont val="Tahoma"/>
            <family val="2"/>
          </rPr>
          <t>Este dato aplica solo para fuentes móviles de Transporte Terrestre</t>
        </r>
      </text>
    </comment>
    <comment ref="M14" authorId="1" shapeId="0" xr:uid="{00000000-0006-0000-0700-000006000000}">
      <text>
        <r>
          <rPr>
            <b/>
            <sz val="8"/>
            <color indexed="81"/>
            <rFont val="Tahoma"/>
            <family val="2"/>
          </rPr>
          <t>Este dato aplica solo para fuentes móviles de Transporte Terrestre</t>
        </r>
      </text>
    </comment>
    <comment ref="N14" authorId="1" shapeId="0" xr:uid="{00000000-0006-0000-0700-000007000000}">
      <text>
        <r>
          <rPr>
            <b/>
            <sz val="8"/>
            <color indexed="81"/>
            <rFont val="Tahoma"/>
            <family val="2"/>
          </rPr>
          <t>Este dato aplica solo para fuentes móviles de Transporte Terrestre</t>
        </r>
      </text>
    </comment>
    <comment ref="Q14" authorId="1" shapeId="0" xr:uid="{00000000-0006-0000-0700-000008000000}">
      <text>
        <r>
          <rPr>
            <b/>
            <sz val="8"/>
            <color indexed="81"/>
            <rFont val="Tahoma"/>
            <family val="2"/>
          </rPr>
          <t>Este dato aplica solo para fuentes móviles de Transporte Terrestre</t>
        </r>
      </text>
    </comment>
    <comment ref="R14" authorId="1" shapeId="0" xr:uid="{00000000-0006-0000-0700-000009000000}">
      <text>
        <r>
          <rPr>
            <b/>
            <sz val="8"/>
            <color indexed="81"/>
            <rFont val="Tahoma"/>
            <family val="2"/>
          </rPr>
          <t>Este dato aplica solo para fuentes móviles de Transporte Terrestre</t>
        </r>
      </text>
    </comment>
    <comment ref="U14" authorId="1" shapeId="0" xr:uid="{00000000-0006-0000-0700-00000A000000}">
      <text>
        <r>
          <rPr>
            <b/>
            <sz val="8"/>
            <color indexed="81"/>
            <rFont val="Tahoma"/>
            <family val="2"/>
          </rPr>
          <t>Este dato aplica solo para fuentes móviles de Transporte Terrestre</t>
        </r>
      </text>
    </comment>
    <comment ref="V14" authorId="1" shapeId="0" xr:uid="{00000000-0006-0000-0700-00000B000000}">
      <text>
        <r>
          <rPr>
            <b/>
            <sz val="8"/>
            <color indexed="81"/>
            <rFont val="Tahoma"/>
            <family val="2"/>
          </rPr>
          <t>Este dato aplica solo para fuentes móviles de Transporte Terrestre</t>
        </r>
      </text>
    </comment>
    <comment ref="Y14" authorId="1" shapeId="0" xr:uid="{00000000-0006-0000-0700-00000C000000}">
      <text>
        <r>
          <rPr>
            <b/>
            <sz val="8"/>
            <color indexed="81"/>
            <rFont val="Tahoma"/>
            <family val="2"/>
          </rPr>
          <t>Este dato aplica solo para fuentes móviles de Transporte Terrestre</t>
        </r>
      </text>
    </comment>
    <comment ref="Z14" authorId="1" shapeId="0" xr:uid="{00000000-0006-0000-0700-00000D000000}">
      <text>
        <r>
          <rPr>
            <b/>
            <sz val="8"/>
            <color indexed="81"/>
            <rFont val="Tahoma"/>
            <family val="2"/>
          </rPr>
          <t>Este dato aplica solo para fuentes móviles de Transporte Terrestre</t>
        </r>
      </text>
    </comment>
    <comment ref="G34" authorId="1" shapeId="0" xr:uid="{00000000-0006-0000-07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700-00000F000000}">
      <text>
        <r>
          <rPr>
            <b/>
            <sz val="8"/>
            <color indexed="81"/>
            <rFont val="Tahoma"/>
            <family val="2"/>
          </rPr>
          <t>Este dato solo aplica para fuentes móviles de Transporte Terrestre</t>
        </r>
      </text>
    </comment>
    <comment ref="I54" authorId="1" shapeId="0" xr:uid="{00000000-0006-0000-0700-000010000000}">
      <text>
        <r>
          <rPr>
            <b/>
            <sz val="8"/>
            <color indexed="81"/>
            <rFont val="Tahoma"/>
            <family val="2"/>
          </rPr>
          <t>Este dato solo aplica para fuentes móviles de Transporte Terrestre</t>
        </r>
      </text>
    </comment>
    <comment ref="J54" authorId="1" shapeId="0" xr:uid="{00000000-0006-0000-0700-000011000000}">
      <text>
        <r>
          <rPr>
            <b/>
            <sz val="8"/>
            <color indexed="81"/>
            <rFont val="Tahoma"/>
            <family val="2"/>
          </rPr>
          <t>Este dato solo aplica para fuentes móviles de Transporte Terrestre</t>
        </r>
      </text>
    </comment>
    <comment ref="M54" authorId="1" shapeId="0" xr:uid="{00000000-0006-0000-0700-000012000000}">
      <text>
        <r>
          <rPr>
            <b/>
            <sz val="8"/>
            <color indexed="81"/>
            <rFont val="Tahoma"/>
            <family val="2"/>
          </rPr>
          <t>Este dato solo aplica para fuentes móviles de Transporte Terrestre</t>
        </r>
      </text>
    </comment>
    <comment ref="N54" authorId="1" shapeId="0" xr:uid="{00000000-0006-0000-0700-000013000000}">
      <text>
        <r>
          <rPr>
            <b/>
            <sz val="8"/>
            <color indexed="81"/>
            <rFont val="Tahoma"/>
            <family val="2"/>
          </rPr>
          <t>Este dato solo aplica para fuentes móviles de Transporte Terrestre</t>
        </r>
      </text>
    </comment>
    <comment ref="Q54" authorId="1" shapeId="0" xr:uid="{00000000-0006-0000-0700-000014000000}">
      <text>
        <r>
          <rPr>
            <b/>
            <sz val="8"/>
            <color indexed="81"/>
            <rFont val="Tahoma"/>
            <family val="2"/>
          </rPr>
          <t>Este dato solo aplica para fuentes móviles de Transporte Terrestre</t>
        </r>
      </text>
    </comment>
    <comment ref="R54" authorId="1" shapeId="0" xr:uid="{00000000-0006-0000-0700-000015000000}">
      <text>
        <r>
          <rPr>
            <b/>
            <sz val="8"/>
            <color indexed="81"/>
            <rFont val="Tahoma"/>
            <family val="2"/>
          </rPr>
          <t>Este dato solo aplica para fuentes móviles de Transporte Terrestre</t>
        </r>
      </text>
    </comment>
    <comment ref="U54" authorId="1" shapeId="0" xr:uid="{00000000-0006-0000-0700-000016000000}">
      <text>
        <r>
          <rPr>
            <b/>
            <sz val="8"/>
            <color indexed="81"/>
            <rFont val="Tahoma"/>
            <family val="2"/>
          </rPr>
          <t>Este dato solo aplica para fuentes móviles de Transporte Terrestre</t>
        </r>
      </text>
    </comment>
    <comment ref="V54" authorId="1" shapeId="0" xr:uid="{00000000-0006-0000-0700-000017000000}">
      <text>
        <r>
          <rPr>
            <b/>
            <sz val="8"/>
            <color indexed="81"/>
            <rFont val="Tahoma"/>
            <family val="2"/>
          </rPr>
          <t>Este dato solo aplica para fuentes móviles de Transporte Terrestre</t>
        </r>
      </text>
    </comment>
    <comment ref="Y54" authorId="1" shapeId="0" xr:uid="{00000000-0006-0000-0700-000018000000}">
      <text>
        <r>
          <rPr>
            <b/>
            <sz val="8"/>
            <color indexed="81"/>
            <rFont val="Tahoma"/>
            <family val="2"/>
          </rPr>
          <t>Este dato solo aplica para fuentes móviles de Transporte Terrestre</t>
        </r>
      </text>
    </comment>
    <comment ref="Z54" authorId="1" shapeId="0" xr:uid="{00000000-0006-0000-0700-000019000000}">
      <text>
        <r>
          <rPr>
            <b/>
            <sz val="8"/>
            <color indexed="81"/>
            <rFont val="Tahoma"/>
            <family val="2"/>
          </rPr>
          <t>Este dato solo aplica para fuentes móviles de Transporte Terrestre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8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800-000002000000}">
      <text>
        <r>
          <rPr>
            <b/>
            <sz val="8"/>
            <color indexed="81"/>
            <rFont val="Tahoma"/>
            <family val="2"/>
          </rPr>
          <t>Este dato aplica solo para fuentes móviles de Transporte Terrestre</t>
        </r>
      </text>
    </comment>
    <comment ref="F14" authorId="1" shapeId="0" xr:uid="{00000000-0006-0000-0800-000003000000}">
      <text>
        <r>
          <rPr>
            <b/>
            <sz val="8"/>
            <color indexed="81"/>
            <rFont val="Tahoma"/>
            <family val="2"/>
          </rPr>
          <t>Este dato aplica solo para fuentes móviles de Transporte Terrestre</t>
        </r>
      </text>
    </comment>
    <comment ref="I14" authorId="1" shapeId="0" xr:uid="{00000000-0006-0000-0800-000004000000}">
      <text>
        <r>
          <rPr>
            <b/>
            <sz val="8"/>
            <color indexed="81"/>
            <rFont val="Tahoma"/>
            <family val="2"/>
          </rPr>
          <t>Este dato aplica solo para fuentes móviles de Transporte Terrestre</t>
        </r>
      </text>
    </comment>
    <comment ref="J14" authorId="1" shapeId="0" xr:uid="{00000000-0006-0000-0800-000005000000}">
      <text>
        <r>
          <rPr>
            <b/>
            <sz val="8"/>
            <color indexed="81"/>
            <rFont val="Tahoma"/>
            <family val="2"/>
          </rPr>
          <t>Este dato aplica solo para fuentes móviles de Transporte Terrestre</t>
        </r>
      </text>
    </comment>
    <comment ref="M14" authorId="1" shapeId="0" xr:uid="{00000000-0006-0000-0800-000006000000}">
      <text>
        <r>
          <rPr>
            <b/>
            <sz val="8"/>
            <color indexed="81"/>
            <rFont val="Tahoma"/>
            <family val="2"/>
          </rPr>
          <t>Este dato aplica solo para fuentes móviles de Transporte Terrestre</t>
        </r>
      </text>
    </comment>
    <comment ref="N14" authorId="1" shapeId="0" xr:uid="{00000000-0006-0000-0800-000007000000}">
      <text>
        <r>
          <rPr>
            <b/>
            <sz val="8"/>
            <color indexed="81"/>
            <rFont val="Tahoma"/>
            <family val="2"/>
          </rPr>
          <t>Este dato aplica solo para fuentes móviles de Transporte Terrestre</t>
        </r>
      </text>
    </comment>
    <comment ref="Q14" authorId="1" shapeId="0" xr:uid="{00000000-0006-0000-0800-000008000000}">
      <text>
        <r>
          <rPr>
            <b/>
            <sz val="8"/>
            <color indexed="81"/>
            <rFont val="Tahoma"/>
            <family val="2"/>
          </rPr>
          <t>Este dato aplica solo para fuentes móviles de Transporte Terrestre</t>
        </r>
      </text>
    </comment>
    <comment ref="R14" authorId="1" shapeId="0" xr:uid="{00000000-0006-0000-0800-000009000000}">
      <text>
        <r>
          <rPr>
            <b/>
            <sz val="8"/>
            <color indexed="81"/>
            <rFont val="Tahoma"/>
            <family val="2"/>
          </rPr>
          <t>Este dato aplica solo para fuentes móviles de Transporte Terrestre</t>
        </r>
      </text>
    </comment>
    <comment ref="U14" authorId="1" shapeId="0" xr:uid="{00000000-0006-0000-0800-00000A000000}">
      <text>
        <r>
          <rPr>
            <b/>
            <sz val="8"/>
            <color indexed="81"/>
            <rFont val="Tahoma"/>
            <family val="2"/>
          </rPr>
          <t>Este dato aplica solo para fuentes móviles de Transporte Terrestre</t>
        </r>
      </text>
    </comment>
    <comment ref="V14" authorId="1" shapeId="0" xr:uid="{00000000-0006-0000-0800-00000B000000}">
      <text>
        <r>
          <rPr>
            <b/>
            <sz val="8"/>
            <color indexed="81"/>
            <rFont val="Tahoma"/>
            <family val="2"/>
          </rPr>
          <t>Este dato aplica solo para fuentes móviles de Transporte Terrestre</t>
        </r>
      </text>
    </comment>
    <comment ref="Y14" authorId="1" shapeId="0" xr:uid="{00000000-0006-0000-0800-00000C000000}">
      <text>
        <r>
          <rPr>
            <b/>
            <sz val="8"/>
            <color indexed="81"/>
            <rFont val="Tahoma"/>
            <family val="2"/>
          </rPr>
          <t>Este dato aplica solo para fuentes móviles de Transporte Terrestre</t>
        </r>
      </text>
    </comment>
    <comment ref="Z14" authorId="1" shapeId="0" xr:uid="{00000000-0006-0000-0800-00000D000000}">
      <text>
        <r>
          <rPr>
            <b/>
            <sz val="8"/>
            <color indexed="81"/>
            <rFont val="Tahoma"/>
            <family val="2"/>
          </rPr>
          <t>Este dato aplica solo para fuentes móviles de Transporte Terrestre</t>
        </r>
      </text>
    </comment>
    <comment ref="G34" authorId="1" shapeId="0" xr:uid="{00000000-0006-0000-08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800-00000F000000}">
      <text>
        <r>
          <rPr>
            <b/>
            <sz val="8"/>
            <color indexed="81"/>
            <rFont val="Tahoma"/>
            <family val="2"/>
          </rPr>
          <t>Este dato solo aplica para fuentes móviles de Transporte Terrestre</t>
        </r>
      </text>
    </comment>
    <comment ref="I54" authorId="1" shapeId="0" xr:uid="{00000000-0006-0000-0800-000010000000}">
      <text>
        <r>
          <rPr>
            <b/>
            <sz val="8"/>
            <color indexed="81"/>
            <rFont val="Tahoma"/>
            <family val="2"/>
          </rPr>
          <t>Este dato solo aplica para fuentes móviles de Transporte Terrestre</t>
        </r>
      </text>
    </comment>
    <comment ref="J54" authorId="1" shapeId="0" xr:uid="{00000000-0006-0000-0800-000011000000}">
      <text>
        <r>
          <rPr>
            <b/>
            <sz val="8"/>
            <color indexed="81"/>
            <rFont val="Tahoma"/>
            <family val="2"/>
          </rPr>
          <t>Este dato solo aplica para fuentes móviles de Transporte Terrestre</t>
        </r>
      </text>
    </comment>
    <comment ref="M54" authorId="1" shapeId="0" xr:uid="{00000000-0006-0000-0800-000012000000}">
      <text>
        <r>
          <rPr>
            <b/>
            <sz val="8"/>
            <color indexed="81"/>
            <rFont val="Tahoma"/>
            <family val="2"/>
          </rPr>
          <t>Este dato solo aplica para fuentes móviles de Transporte Terrestre</t>
        </r>
      </text>
    </comment>
    <comment ref="N54" authorId="1" shapeId="0" xr:uid="{00000000-0006-0000-0800-000013000000}">
      <text>
        <r>
          <rPr>
            <b/>
            <sz val="8"/>
            <color indexed="81"/>
            <rFont val="Tahoma"/>
            <family val="2"/>
          </rPr>
          <t>Este dato solo aplica para fuentes móviles de Transporte Terrestre</t>
        </r>
      </text>
    </comment>
    <comment ref="Q54" authorId="1" shapeId="0" xr:uid="{00000000-0006-0000-0800-000014000000}">
      <text>
        <r>
          <rPr>
            <b/>
            <sz val="8"/>
            <color indexed="81"/>
            <rFont val="Tahoma"/>
            <family val="2"/>
          </rPr>
          <t>Este dato solo aplica para fuentes móviles de Transporte Terrestre</t>
        </r>
      </text>
    </comment>
    <comment ref="R54" authorId="1" shapeId="0" xr:uid="{00000000-0006-0000-0800-000015000000}">
      <text>
        <r>
          <rPr>
            <b/>
            <sz val="8"/>
            <color indexed="81"/>
            <rFont val="Tahoma"/>
            <family val="2"/>
          </rPr>
          <t>Este dato solo aplica para fuentes móviles de Transporte Terrestre</t>
        </r>
      </text>
    </comment>
    <comment ref="U54" authorId="1" shapeId="0" xr:uid="{00000000-0006-0000-0800-000016000000}">
      <text>
        <r>
          <rPr>
            <b/>
            <sz val="8"/>
            <color indexed="81"/>
            <rFont val="Tahoma"/>
            <family val="2"/>
          </rPr>
          <t>Este dato solo aplica para fuentes móviles de Transporte Terrestre</t>
        </r>
      </text>
    </comment>
    <comment ref="V54" authorId="1" shapeId="0" xr:uid="{00000000-0006-0000-0800-000017000000}">
      <text>
        <r>
          <rPr>
            <b/>
            <sz val="8"/>
            <color indexed="81"/>
            <rFont val="Tahoma"/>
            <family val="2"/>
          </rPr>
          <t>Este dato solo aplica para fuentes móviles de Transporte Terrestre</t>
        </r>
      </text>
    </comment>
    <comment ref="Y54" authorId="1" shapeId="0" xr:uid="{00000000-0006-0000-0800-000018000000}">
      <text>
        <r>
          <rPr>
            <b/>
            <sz val="8"/>
            <color indexed="81"/>
            <rFont val="Tahoma"/>
            <family val="2"/>
          </rPr>
          <t>Este dato solo aplica para fuentes móviles de Transporte Terrestre</t>
        </r>
      </text>
    </comment>
    <comment ref="Z54" authorId="1" shapeId="0" xr:uid="{00000000-0006-0000-0800-000019000000}">
      <text>
        <r>
          <rPr>
            <b/>
            <sz val="8"/>
            <color indexed="81"/>
            <rFont val="Tahoma"/>
            <family val="2"/>
          </rPr>
          <t>Este dato solo aplica para fuentes móviles de Transporte Terrestre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9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900-000002000000}">
      <text>
        <r>
          <rPr>
            <b/>
            <sz val="8"/>
            <color indexed="81"/>
            <rFont val="Tahoma"/>
            <family val="2"/>
          </rPr>
          <t>Este dato aplica solo para fuentes móviles de Transporte Terrestre</t>
        </r>
      </text>
    </comment>
    <comment ref="F14" authorId="1" shapeId="0" xr:uid="{00000000-0006-0000-0900-000003000000}">
      <text>
        <r>
          <rPr>
            <b/>
            <sz val="8"/>
            <color indexed="81"/>
            <rFont val="Tahoma"/>
            <family val="2"/>
          </rPr>
          <t>Este dato aplica solo para fuentes móviles de Transporte Terrestre</t>
        </r>
      </text>
    </comment>
    <comment ref="I14" authorId="1" shapeId="0" xr:uid="{00000000-0006-0000-0900-000004000000}">
      <text>
        <r>
          <rPr>
            <b/>
            <sz val="8"/>
            <color indexed="81"/>
            <rFont val="Tahoma"/>
            <family val="2"/>
          </rPr>
          <t>Este dato aplica solo para fuentes móviles de Transporte Terrestre</t>
        </r>
      </text>
    </comment>
    <comment ref="J14" authorId="1" shapeId="0" xr:uid="{00000000-0006-0000-0900-000005000000}">
      <text>
        <r>
          <rPr>
            <b/>
            <sz val="8"/>
            <color indexed="81"/>
            <rFont val="Tahoma"/>
            <family val="2"/>
          </rPr>
          <t>Este dato aplica solo para fuentes móviles de Transporte Terrestre</t>
        </r>
      </text>
    </comment>
    <comment ref="M14" authorId="1" shapeId="0" xr:uid="{00000000-0006-0000-0900-000006000000}">
      <text>
        <r>
          <rPr>
            <b/>
            <sz val="8"/>
            <color indexed="81"/>
            <rFont val="Tahoma"/>
            <family val="2"/>
          </rPr>
          <t>Este dato aplica solo para fuentes móviles de Transporte Terrestre</t>
        </r>
      </text>
    </comment>
    <comment ref="N14" authorId="1" shapeId="0" xr:uid="{00000000-0006-0000-0900-000007000000}">
      <text>
        <r>
          <rPr>
            <b/>
            <sz val="8"/>
            <color indexed="81"/>
            <rFont val="Tahoma"/>
            <family val="2"/>
          </rPr>
          <t>Este dato aplica solo para fuentes móviles de Transporte Terrestre</t>
        </r>
      </text>
    </comment>
    <comment ref="Q14" authorId="1" shapeId="0" xr:uid="{00000000-0006-0000-0900-000008000000}">
      <text>
        <r>
          <rPr>
            <b/>
            <sz val="8"/>
            <color indexed="81"/>
            <rFont val="Tahoma"/>
            <family val="2"/>
          </rPr>
          <t>Este dato aplica solo para fuentes móviles de Transporte Terrestre</t>
        </r>
      </text>
    </comment>
    <comment ref="R14" authorId="1" shapeId="0" xr:uid="{00000000-0006-0000-0900-000009000000}">
      <text>
        <r>
          <rPr>
            <b/>
            <sz val="8"/>
            <color indexed="81"/>
            <rFont val="Tahoma"/>
            <family val="2"/>
          </rPr>
          <t>Este dato aplica solo para fuentes móviles de Transporte Terrestre</t>
        </r>
      </text>
    </comment>
    <comment ref="U14" authorId="1" shapeId="0" xr:uid="{00000000-0006-0000-0900-00000A000000}">
      <text>
        <r>
          <rPr>
            <b/>
            <sz val="8"/>
            <color indexed="81"/>
            <rFont val="Tahoma"/>
            <family val="2"/>
          </rPr>
          <t>Este dato aplica solo para fuentes móviles de Transporte Terrestre</t>
        </r>
      </text>
    </comment>
    <comment ref="V14" authorId="1" shapeId="0" xr:uid="{00000000-0006-0000-0900-00000B000000}">
      <text>
        <r>
          <rPr>
            <b/>
            <sz val="8"/>
            <color indexed="81"/>
            <rFont val="Tahoma"/>
            <family val="2"/>
          </rPr>
          <t>Este dato aplica solo para fuentes móviles de Transporte Terrestre</t>
        </r>
      </text>
    </comment>
    <comment ref="Y14" authorId="1" shapeId="0" xr:uid="{00000000-0006-0000-0900-00000C000000}">
      <text>
        <r>
          <rPr>
            <b/>
            <sz val="8"/>
            <color indexed="81"/>
            <rFont val="Tahoma"/>
            <family val="2"/>
          </rPr>
          <t>Este dato aplica solo para fuentes móviles de Transporte Terrestre</t>
        </r>
      </text>
    </comment>
    <comment ref="Z14" authorId="1" shapeId="0" xr:uid="{00000000-0006-0000-0900-00000D000000}">
      <text>
        <r>
          <rPr>
            <b/>
            <sz val="8"/>
            <color indexed="81"/>
            <rFont val="Tahoma"/>
            <family val="2"/>
          </rPr>
          <t>Este dato aplica solo para fuentes móviles de Transporte Terrestre</t>
        </r>
      </text>
    </comment>
    <comment ref="G34" authorId="1" shapeId="0" xr:uid="{00000000-0006-0000-09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900-00000F000000}">
      <text>
        <r>
          <rPr>
            <b/>
            <sz val="8"/>
            <color indexed="81"/>
            <rFont val="Tahoma"/>
            <family val="2"/>
          </rPr>
          <t>Este dato solo aplica para fuentes móviles de Transporte Terrestre</t>
        </r>
      </text>
    </comment>
    <comment ref="I54" authorId="1" shapeId="0" xr:uid="{00000000-0006-0000-0900-000010000000}">
      <text>
        <r>
          <rPr>
            <b/>
            <sz val="8"/>
            <color indexed="81"/>
            <rFont val="Tahoma"/>
            <family val="2"/>
          </rPr>
          <t>Este dato solo aplica para fuentes móviles de Transporte Terrestre</t>
        </r>
      </text>
    </comment>
    <comment ref="J54" authorId="1" shapeId="0" xr:uid="{00000000-0006-0000-0900-000011000000}">
      <text>
        <r>
          <rPr>
            <b/>
            <sz val="8"/>
            <color indexed="81"/>
            <rFont val="Tahoma"/>
            <family val="2"/>
          </rPr>
          <t>Este dato solo aplica para fuentes móviles de Transporte Terrestre</t>
        </r>
      </text>
    </comment>
    <comment ref="M54" authorId="1" shapeId="0" xr:uid="{00000000-0006-0000-0900-000012000000}">
      <text>
        <r>
          <rPr>
            <b/>
            <sz val="8"/>
            <color indexed="81"/>
            <rFont val="Tahoma"/>
            <family val="2"/>
          </rPr>
          <t>Este dato solo aplica para fuentes móviles de Transporte Terrestre</t>
        </r>
      </text>
    </comment>
    <comment ref="N54" authorId="1" shapeId="0" xr:uid="{00000000-0006-0000-0900-000013000000}">
      <text>
        <r>
          <rPr>
            <b/>
            <sz val="8"/>
            <color indexed="81"/>
            <rFont val="Tahoma"/>
            <family val="2"/>
          </rPr>
          <t>Este dato solo aplica para fuentes móviles de Transporte Terrestre</t>
        </r>
      </text>
    </comment>
    <comment ref="Q54" authorId="1" shapeId="0" xr:uid="{00000000-0006-0000-0900-000014000000}">
      <text>
        <r>
          <rPr>
            <b/>
            <sz val="8"/>
            <color indexed="81"/>
            <rFont val="Tahoma"/>
            <family val="2"/>
          </rPr>
          <t>Este dato solo aplica para fuentes móviles de Transporte Terrestre</t>
        </r>
      </text>
    </comment>
    <comment ref="R54" authorId="1" shapeId="0" xr:uid="{00000000-0006-0000-0900-000015000000}">
      <text>
        <r>
          <rPr>
            <b/>
            <sz val="8"/>
            <color indexed="81"/>
            <rFont val="Tahoma"/>
            <family val="2"/>
          </rPr>
          <t>Este dato solo aplica para fuentes móviles de Transporte Terrestre</t>
        </r>
      </text>
    </comment>
    <comment ref="U54" authorId="1" shapeId="0" xr:uid="{00000000-0006-0000-0900-000016000000}">
      <text>
        <r>
          <rPr>
            <b/>
            <sz val="8"/>
            <color indexed="81"/>
            <rFont val="Tahoma"/>
            <family val="2"/>
          </rPr>
          <t>Este dato solo aplica para fuentes móviles de Transporte Terrestre</t>
        </r>
      </text>
    </comment>
    <comment ref="V54" authorId="1" shapeId="0" xr:uid="{00000000-0006-0000-0900-000017000000}">
      <text>
        <r>
          <rPr>
            <b/>
            <sz val="8"/>
            <color indexed="81"/>
            <rFont val="Tahoma"/>
            <family val="2"/>
          </rPr>
          <t>Este dato solo aplica para fuentes móviles de Transporte Terrestre</t>
        </r>
      </text>
    </comment>
    <comment ref="Y54" authorId="1" shapeId="0" xr:uid="{00000000-0006-0000-0900-000018000000}">
      <text>
        <r>
          <rPr>
            <b/>
            <sz val="8"/>
            <color indexed="81"/>
            <rFont val="Tahoma"/>
            <family val="2"/>
          </rPr>
          <t>Este dato solo aplica para fuentes móviles de Transporte Terrestre</t>
        </r>
      </text>
    </comment>
    <comment ref="Z54" authorId="1" shapeId="0" xr:uid="{00000000-0006-0000-0900-000019000000}">
      <text>
        <r>
          <rPr>
            <b/>
            <sz val="8"/>
            <color indexed="81"/>
            <rFont val="Tahoma"/>
            <family val="2"/>
          </rPr>
          <t>Este dato solo aplica para fuentes móviles de Transporte Terrestre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A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A00-000002000000}">
      <text>
        <r>
          <rPr>
            <b/>
            <sz val="8"/>
            <color indexed="81"/>
            <rFont val="Tahoma"/>
            <family val="2"/>
          </rPr>
          <t>Este dato aplica solo para fuentes móviles de Transporte Terrestre</t>
        </r>
      </text>
    </comment>
    <comment ref="F14" authorId="1" shapeId="0" xr:uid="{00000000-0006-0000-0A00-000003000000}">
      <text>
        <r>
          <rPr>
            <b/>
            <sz val="8"/>
            <color indexed="81"/>
            <rFont val="Tahoma"/>
            <family val="2"/>
          </rPr>
          <t>Este dato aplica solo para fuentes móviles de Transporte Terrestre</t>
        </r>
      </text>
    </comment>
    <comment ref="I14" authorId="1" shapeId="0" xr:uid="{00000000-0006-0000-0A00-000004000000}">
      <text>
        <r>
          <rPr>
            <b/>
            <sz val="8"/>
            <color indexed="81"/>
            <rFont val="Tahoma"/>
            <family val="2"/>
          </rPr>
          <t>Este dato aplica solo para fuentes móviles de Transporte Terrestre</t>
        </r>
      </text>
    </comment>
    <comment ref="J14" authorId="1" shapeId="0" xr:uid="{00000000-0006-0000-0A00-000005000000}">
      <text>
        <r>
          <rPr>
            <b/>
            <sz val="8"/>
            <color indexed="81"/>
            <rFont val="Tahoma"/>
            <family val="2"/>
          </rPr>
          <t>Este dato aplica solo para fuentes móviles de Transporte Terrestre</t>
        </r>
      </text>
    </comment>
    <comment ref="M14" authorId="1" shapeId="0" xr:uid="{00000000-0006-0000-0A00-000006000000}">
      <text>
        <r>
          <rPr>
            <b/>
            <sz val="8"/>
            <color indexed="81"/>
            <rFont val="Tahoma"/>
            <family val="2"/>
          </rPr>
          <t>Este dato aplica solo para fuentes móviles de Transporte Terrestre</t>
        </r>
      </text>
    </comment>
    <comment ref="N14" authorId="1" shapeId="0" xr:uid="{00000000-0006-0000-0A00-000007000000}">
      <text>
        <r>
          <rPr>
            <b/>
            <sz val="8"/>
            <color indexed="81"/>
            <rFont val="Tahoma"/>
            <family val="2"/>
          </rPr>
          <t>Este dato aplica solo para fuentes móviles de Transporte Terrestre</t>
        </r>
      </text>
    </comment>
    <comment ref="Q14" authorId="1" shapeId="0" xr:uid="{00000000-0006-0000-0A00-000008000000}">
      <text>
        <r>
          <rPr>
            <b/>
            <sz val="8"/>
            <color indexed="81"/>
            <rFont val="Tahoma"/>
            <family val="2"/>
          </rPr>
          <t>Este dato aplica solo para fuentes móviles de Transporte Terrestre</t>
        </r>
      </text>
    </comment>
    <comment ref="R14" authorId="1" shapeId="0" xr:uid="{00000000-0006-0000-0A00-000009000000}">
      <text>
        <r>
          <rPr>
            <b/>
            <sz val="8"/>
            <color indexed="81"/>
            <rFont val="Tahoma"/>
            <family val="2"/>
          </rPr>
          <t>Este dato aplica solo para fuentes móviles de Transporte Terrestre</t>
        </r>
      </text>
    </comment>
    <comment ref="U14" authorId="1" shapeId="0" xr:uid="{00000000-0006-0000-0A00-00000A000000}">
      <text>
        <r>
          <rPr>
            <b/>
            <sz val="8"/>
            <color indexed="81"/>
            <rFont val="Tahoma"/>
            <family val="2"/>
          </rPr>
          <t>Este dato aplica solo para fuentes móviles de Transporte Terrestre</t>
        </r>
      </text>
    </comment>
    <comment ref="V14" authorId="1" shapeId="0" xr:uid="{00000000-0006-0000-0A00-00000B000000}">
      <text>
        <r>
          <rPr>
            <b/>
            <sz val="8"/>
            <color indexed="81"/>
            <rFont val="Tahoma"/>
            <family val="2"/>
          </rPr>
          <t>Este dato aplica solo para fuentes móviles de Transporte Terrestre</t>
        </r>
      </text>
    </comment>
    <comment ref="Y14" authorId="1" shapeId="0" xr:uid="{00000000-0006-0000-0A00-00000C000000}">
      <text>
        <r>
          <rPr>
            <b/>
            <sz val="8"/>
            <color indexed="81"/>
            <rFont val="Tahoma"/>
            <family val="2"/>
          </rPr>
          <t>Este dato aplica solo para fuentes móviles de Transporte Terrestre</t>
        </r>
      </text>
    </comment>
    <comment ref="Z14" authorId="1" shapeId="0" xr:uid="{00000000-0006-0000-0A00-00000D000000}">
      <text>
        <r>
          <rPr>
            <b/>
            <sz val="8"/>
            <color indexed="81"/>
            <rFont val="Tahoma"/>
            <family val="2"/>
          </rPr>
          <t>Este dato aplica solo para fuentes móviles de Transporte Terrestre</t>
        </r>
      </text>
    </comment>
    <comment ref="G34" authorId="1" shapeId="0" xr:uid="{00000000-0006-0000-0A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A00-00000F000000}">
      <text>
        <r>
          <rPr>
            <b/>
            <sz val="8"/>
            <color indexed="81"/>
            <rFont val="Tahoma"/>
            <family val="2"/>
          </rPr>
          <t>Este dato solo aplica para fuentes móviles de Transporte Terrestre</t>
        </r>
      </text>
    </comment>
    <comment ref="I54" authorId="1" shapeId="0" xr:uid="{00000000-0006-0000-0A00-000010000000}">
      <text>
        <r>
          <rPr>
            <b/>
            <sz val="8"/>
            <color indexed="81"/>
            <rFont val="Tahoma"/>
            <family val="2"/>
          </rPr>
          <t>Este dato solo aplica para fuentes móviles de Transporte Terrestre</t>
        </r>
      </text>
    </comment>
    <comment ref="J54" authorId="1" shapeId="0" xr:uid="{00000000-0006-0000-0A00-000011000000}">
      <text>
        <r>
          <rPr>
            <b/>
            <sz val="8"/>
            <color indexed="81"/>
            <rFont val="Tahoma"/>
            <family val="2"/>
          </rPr>
          <t>Este dato solo aplica para fuentes móviles de Transporte Terrestre</t>
        </r>
      </text>
    </comment>
    <comment ref="M54" authorId="1" shapeId="0" xr:uid="{00000000-0006-0000-0A00-000012000000}">
      <text>
        <r>
          <rPr>
            <b/>
            <sz val="8"/>
            <color indexed="81"/>
            <rFont val="Tahoma"/>
            <family val="2"/>
          </rPr>
          <t>Este dato solo aplica para fuentes móviles de Transporte Terrestre</t>
        </r>
      </text>
    </comment>
    <comment ref="N54" authorId="1" shapeId="0" xr:uid="{00000000-0006-0000-0A00-000013000000}">
      <text>
        <r>
          <rPr>
            <b/>
            <sz val="8"/>
            <color indexed="81"/>
            <rFont val="Tahoma"/>
            <family val="2"/>
          </rPr>
          <t>Este dato solo aplica para fuentes móviles de Transporte Terrestre</t>
        </r>
      </text>
    </comment>
    <comment ref="Q54" authorId="1" shapeId="0" xr:uid="{00000000-0006-0000-0A00-000014000000}">
      <text>
        <r>
          <rPr>
            <b/>
            <sz val="8"/>
            <color indexed="81"/>
            <rFont val="Tahoma"/>
            <family val="2"/>
          </rPr>
          <t>Este dato solo aplica para fuentes móviles de Transporte Terrestre</t>
        </r>
      </text>
    </comment>
    <comment ref="R54" authorId="1" shapeId="0" xr:uid="{00000000-0006-0000-0A00-000015000000}">
      <text>
        <r>
          <rPr>
            <b/>
            <sz val="8"/>
            <color indexed="81"/>
            <rFont val="Tahoma"/>
            <family val="2"/>
          </rPr>
          <t>Este dato solo aplica para fuentes móviles de Transporte Terrestre</t>
        </r>
      </text>
    </comment>
    <comment ref="U54" authorId="1" shapeId="0" xr:uid="{00000000-0006-0000-0A00-000016000000}">
      <text>
        <r>
          <rPr>
            <b/>
            <sz val="8"/>
            <color indexed="81"/>
            <rFont val="Tahoma"/>
            <family val="2"/>
          </rPr>
          <t>Este dato solo aplica para fuentes móviles de Transporte Terrestre</t>
        </r>
      </text>
    </comment>
    <comment ref="V54" authorId="1" shapeId="0" xr:uid="{00000000-0006-0000-0A00-000017000000}">
      <text>
        <r>
          <rPr>
            <b/>
            <sz val="8"/>
            <color indexed="81"/>
            <rFont val="Tahoma"/>
            <family val="2"/>
          </rPr>
          <t>Este dato solo aplica para fuentes móviles de Transporte Terrestre</t>
        </r>
      </text>
    </comment>
    <comment ref="Y54" authorId="1" shapeId="0" xr:uid="{00000000-0006-0000-0A00-000018000000}">
      <text>
        <r>
          <rPr>
            <b/>
            <sz val="8"/>
            <color indexed="81"/>
            <rFont val="Tahoma"/>
            <family val="2"/>
          </rPr>
          <t>Este dato solo aplica para fuentes móviles de Transporte Terrestre</t>
        </r>
      </text>
    </comment>
    <comment ref="Z54" authorId="1" shapeId="0" xr:uid="{00000000-0006-0000-0A00-000019000000}">
      <text>
        <r>
          <rPr>
            <b/>
            <sz val="8"/>
            <color indexed="81"/>
            <rFont val="Tahoma"/>
            <family val="2"/>
          </rPr>
          <t>Este dato solo aplica para fuentes móviles de Transporte Terrestre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B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B00-000002000000}">
      <text>
        <r>
          <rPr>
            <b/>
            <sz val="8"/>
            <color indexed="81"/>
            <rFont val="Tahoma"/>
            <family val="2"/>
          </rPr>
          <t>Este dato aplica solo para fuentes móviles de Transporte Terrestre</t>
        </r>
      </text>
    </comment>
    <comment ref="F14" authorId="1" shapeId="0" xr:uid="{00000000-0006-0000-0B00-000003000000}">
      <text>
        <r>
          <rPr>
            <b/>
            <sz val="8"/>
            <color indexed="81"/>
            <rFont val="Tahoma"/>
            <family val="2"/>
          </rPr>
          <t>Este dato aplica solo para fuentes móviles de Transporte Terrestre</t>
        </r>
      </text>
    </comment>
    <comment ref="I14" authorId="1" shapeId="0" xr:uid="{00000000-0006-0000-0B00-000004000000}">
      <text>
        <r>
          <rPr>
            <b/>
            <sz val="8"/>
            <color indexed="81"/>
            <rFont val="Tahoma"/>
            <family val="2"/>
          </rPr>
          <t>Este dato aplica solo para fuentes móviles de Transporte Terrestre</t>
        </r>
      </text>
    </comment>
    <comment ref="J14" authorId="1" shapeId="0" xr:uid="{00000000-0006-0000-0B00-000005000000}">
      <text>
        <r>
          <rPr>
            <b/>
            <sz val="8"/>
            <color indexed="81"/>
            <rFont val="Tahoma"/>
            <family val="2"/>
          </rPr>
          <t>Este dato aplica solo para fuentes móviles de Transporte Terrestre</t>
        </r>
      </text>
    </comment>
    <comment ref="M14" authorId="1" shapeId="0" xr:uid="{00000000-0006-0000-0B00-000006000000}">
      <text>
        <r>
          <rPr>
            <b/>
            <sz val="8"/>
            <color indexed="81"/>
            <rFont val="Tahoma"/>
            <family val="2"/>
          </rPr>
          <t>Este dato aplica solo para fuentes móviles de Transporte Terrestre</t>
        </r>
      </text>
    </comment>
    <comment ref="N14" authorId="1" shapeId="0" xr:uid="{00000000-0006-0000-0B00-000007000000}">
      <text>
        <r>
          <rPr>
            <b/>
            <sz val="8"/>
            <color indexed="81"/>
            <rFont val="Tahoma"/>
            <family val="2"/>
          </rPr>
          <t>Este dato aplica solo para fuentes móviles de Transporte Terrestre</t>
        </r>
      </text>
    </comment>
    <comment ref="Q14" authorId="1" shapeId="0" xr:uid="{00000000-0006-0000-0B00-000008000000}">
      <text>
        <r>
          <rPr>
            <b/>
            <sz val="8"/>
            <color indexed="81"/>
            <rFont val="Tahoma"/>
            <family val="2"/>
          </rPr>
          <t>Este dato aplica solo para fuentes móviles de Transporte Terrestre</t>
        </r>
      </text>
    </comment>
    <comment ref="R14" authorId="1" shapeId="0" xr:uid="{00000000-0006-0000-0B00-000009000000}">
      <text>
        <r>
          <rPr>
            <b/>
            <sz val="8"/>
            <color indexed="81"/>
            <rFont val="Tahoma"/>
            <family val="2"/>
          </rPr>
          <t>Este dato aplica solo para fuentes móviles de Transporte Terrestre</t>
        </r>
      </text>
    </comment>
    <comment ref="U14" authorId="1" shapeId="0" xr:uid="{00000000-0006-0000-0B00-00000A000000}">
      <text>
        <r>
          <rPr>
            <b/>
            <sz val="8"/>
            <color indexed="81"/>
            <rFont val="Tahoma"/>
            <family val="2"/>
          </rPr>
          <t>Este dato aplica solo para fuentes móviles de Transporte Terrestre</t>
        </r>
      </text>
    </comment>
    <comment ref="V14" authorId="1" shapeId="0" xr:uid="{00000000-0006-0000-0B00-00000B000000}">
      <text>
        <r>
          <rPr>
            <b/>
            <sz val="8"/>
            <color indexed="81"/>
            <rFont val="Tahoma"/>
            <family val="2"/>
          </rPr>
          <t>Este dato aplica solo para fuentes móviles de Transporte Terrestre</t>
        </r>
      </text>
    </comment>
    <comment ref="Y14" authorId="1" shapeId="0" xr:uid="{00000000-0006-0000-0B00-00000C000000}">
      <text>
        <r>
          <rPr>
            <b/>
            <sz val="8"/>
            <color indexed="81"/>
            <rFont val="Tahoma"/>
            <family val="2"/>
          </rPr>
          <t>Este dato aplica solo para fuentes móviles de Transporte Terrestre</t>
        </r>
      </text>
    </comment>
    <comment ref="Z14" authorId="1" shapeId="0" xr:uid="{00000000-0006-0000-0B00-00000D000000}">
      <text>
        <r>
          <rPr>
            <b/>
            <sz val="8"/>
            <color indexed="81"/>
            <rFont val="Tahoma"/>
            <family val="2"/>
          </rPr>
          <t>Este dato aplica solo para fuentes móviles de Transporte Terrestre</t>
        </r>
      </text>
    </comment>
    <comment ref="G34" authorId="1" shapeId="0" xr:uid="{00000000-0006-0000-0B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B00-00000F000000}">
      <text>
        <r>
          <rPr>
            <b/>
            <sz val="8"/>
            <color indexed="81"/>
            <rFont val="Tahoma"/>
            <family val="2"/>
          </rPr>
          <t>Este dato solo aplica para fuentes móviles de Transporte Terrestre</t>
        </r>
      </text>
    </comment>
    <comment ref="I54" authorId="1" shapeId="0" xr:uid="{00000000-0006-0000-0B00-000010000000}">
      <text>
        <r>
          <rPr>
            <b/>
            <sz val="8"/>
            <color indexed="81"/>
            <rFont val="Tahoma"/>
            <family val="2"/>
          </rPr>
          <t>Este dato solo aplica para fuentes móviles de Transporte Terrestre</t>
        </r>
      </text>
    </comment>
    <comment ref="J54" authorId="1" shapeId="0" xr:uid="{00000000-0006-0000-0B00-000011000000}">
      <text>
        <r>
          <rPr>
            <b/>
            <sz val="8"/>
            <color indexed="81"/>
            <rFont val="Tahoma"/>
            <family val="2"/>
          </rPr>
          <t>Este dato solo aplica para fuentes móviles de Transporte Terrestre</t>
        </r>
      </text>
    </comment>
    <comment ref="M54" authorId="1" shapeId="0" xr:uid="{00000000-0006-0000-0B00-000012000000}">
      <text>
        <r>
          <rPr>
            <b/>
            <sz val="8"/>
            <color indexed="81"/>
            <rFont val="Tahoma"/>
            <family val="2"/>
          </rPr>
          <t>Este dato solo aplica para fuentes móviles de Transporte Terrestre</t>
        </r>
      </text>
    </comment>
    <comment ref="N54" authorId="1" shapeId="0" xr:uid="{00000000-0006-0000-0B00-000013000000}">
      <text>
        <r>
          <rPr>
            <b/>
            <sz val="8"/>
            <color indexed="81"/>
            <rFont val="Tahoma"/>
            <family val="2"/>
          </rPr>
          <t>Este dato solo aplica para fuentes móviles de Transporte Terrestre</t>
        </r>
      </text>
    </comment>
    <comment ref="Q54" authorId="1" shapeId="0" xr:uid="{00000000-0006-0000-0B00-000014000000}">
      <text>
        <r>
          <rPr>
            <b/>
            <sz val="8"/>
            <color indexed="81"/>
            <rFont val="Tahoma"/>
            <family val="2"/>
          </rPr>
          <t>Este dato solo aplica para fuentes móviles de Transporte Terrestre</t>
        </r>
      </text>
    </comment>
    <comment ref="R54" authorId="1" shapeId="0" xr:uid="{00000000-0006-0000-0B00-000015000000}">
      <text>
        <r>
          <rPr>
            <b/>
            <sz val="8"/>
            <color indexed="81"/>
            <rFont val="Tahoma"/>
            <family val="2"/>
          </rPr>
          <t>Este dato solo aplica para fuentes móviles de Transporte Terrestre</t>
        </r>
      </text>
    </comment>
    <comment ref="U54" authorId="1" shapeId="0" xr:uid="{00000000-0006-0000-0B00-000016000000}">
      <text>
        <r>
          <rPr>
            <b/>
            <sz val="8"/>
            <color indexed="81"/>
            <rFont val="Tahoma"/>
            <family val="2"/>
          </rPr>
          <t>Este dato solo aplica para fuentes móviles de Transporte Terrestre</t>
        </r>
      </text>
    </comment>
    <comment ref="V54" authorId="1" shapeId="0" xr:uid="{00000000-0006-0000-0B00-000017000000}">
      <text>
        <r>
          <rPr>
            <b/>
            <sz val="8"/>
            <color indexed="81"/>
            <rFont val="Tahoma"/>
            <family val="2"/>
          </rPr>
          <t>Este dato solo aplica para fuentes móviles de Transporte Terrestre</t>
        </r>
      </text>
    </comment>
    <comment ref="Y54" authorId="1" shapeId="0" xr:uid="{00000000-0006-0000-0B00-000018000000}">
      <text>
        <r>
          <rPr>
            <b/>
            <sz val="8"/>
            <color indexed="81"/>
            <rFont val="Tahoma"/>
            <family val="2"/>
          </rPr>
          <t>Este dato solo aplica para fuentes móviles de Transporte Terrestre</t>
        </r>
      </text>
    </comment>
    <comment ref="Z54" authorId="1" shapeId="0" xr:uid="{00000000-0006-0000-0B00-000019000000}">
      <text>
        <r>
          <rPr>
            <b/>
            <sz val="8"/>
            <color indexed="81"/>
            <rFont val="Tahoma"/>
            <family val="2"/>
          </rPr>
          <t>Este dato solo aplica para fuentes móviles de Transporte Terrestre</t>
        </r>
      </text>
    </comment>
  </commentList>
</comments>
</file>

<file path=xl/sharedStrings.xml><?xml version="1.0" encoding="utf-8"?>
<sst xmlns="http://schemas.openxmlformats.org/spreadsheetml/2006/main" count="1789" uniqueCount="173">
  <si>
    <t>Mes</t>
  </si>
  <si>
    <t>Febrero</t>
  </si>
  <si>
    <t>Marzo</t>
  </si>
  <si>
    <t>Abril</t>
  </si>
  <si>
    <t>Mayo</t>
  </si>
  <si>
    <t>Junio</t>
  </si>
  <si>
    <t>Julio</t>
  </si>
  <si>
    <t>Septiembre</t>
  </si>
  <si>
    <t>Octubre</t>
  </si>
  <si>
    <t>Noviembre</t>
  </si>
  <si>
    <t>Diciembre</t>
  </si>
  <si>
    <t>NOMBRE DEL EDIFICIO/DEPENDENCIA:</t>
  </si>
  <si>
    <t>INSTITUCION:</t>
  </si>
  <si>
    <t>FECHA DE ACTUALIZACIÓN:</t>
  </si>
  <si>
    <t>#</t>
  </si>
  <si>
    <t>Enero</t>
  </si>
  <si>
    <t>Agosto</t>
  </si>
  <si>
    <t>Institución:</t>
  </si>
  <si>
    <t>Responsable institucional:</t>
  </si>
  <si>
    <t>Dependencia:</t>
  </si>
  <si>
    <t>Responsable de registro:</t>
  </si>
  <si>
    <t>Teléfono:</t>
  </si>
  <si>
    <t>Diesel</t>
  </si>
  <si>
    <t>Gasolina</t>
  </si>
  <si>
    <t>LPG</t>
  </si>
  <si>
    <t>Edificios</t>
  </si>
  <si>
    <t>Correo electrónico:</t>
  </si>
  <si>
    <t>Número de unidades:</t>
  </si>
  <si>
    <t>Bunker</t>
  </si>
  <si>
    <t>-</t>
  </si>
  <si>
    <t>Total</t>
  </si>
  <si>
    <t xml:space="preserve">Promedio </t>
  </si>
  <si>
    <t>AÑO DE REPORTE:</t>
  </si>
  <si>
    <t>ENCARGADO DE REGISTRO:</t>
  </si>
  <si>
    <t>Jet fuel</t>
  </si>
  <si>
    <t>AV gas</t>
  </si>
  <si>
    <t>CONSUMO DE COMBUSTIBLE DE FUENTES FIJAS E INDICADORES DEL EDIFICIO</t>
  </si>
  <si>
    <t>CONSUMO DE COMBUSTIBLE DE FUENTES MOVILES E INDICADORES DEL EDIFICIO</t>
  </si>
  <si>
    <t>Promedio</t>
  </si>
  <si>
    <t xml:space="preserve">Total </t>
  </si>
  <si>
    <t>Consumo</t>
  </si>
  <si>
    <t>Fuentes Móviles</t>
  </si>
  <si>
    <t>Fuentes Fijas</t>
  </si>
  <si>
    <t>Tipo de Combustible</t>
  </si>
  <si>
    <t>CONSUMO TOTAL DE COMBUSTIBLE DE FUENTES MÓVILES Y FUENTES FIJAS E INDICADORES DEL EDIFICIO</t>
  </si>
  <si>
    <t>GRAFICOS DE CONSUMO TOTAL DE COMBUSTIBLE DE FUENTES MÓVILES Y FUENTES FIJAS E INDICADORES DEL EDIFICIO</t>
  </si>
  <si>
    <t>Tipo de combustible</t>
  </si>
  <si>
    <t>PERIODO REPORTADO:</t>
  </si>
  <si>
    <t>TOTAL</t>
  </si>
  <si>
    <t>Período el reporte:</t>
  </si>
  <si>
    <t>Litros totales       (l)</t>
  </si>
  <si>
    <t xml:space="preserve">Importe                (¢)   </t>
  </si>
  <si>
    <t xml:space="preserve">Importe               (¢)   </t>
  </si>
  <si>
    <t xml:space="preserve">Importe               (¢)  </t>
  </si>
  <si>
    <t>Litros totales         (l)</t>
  </si>
  <si>
    <t>Litros totales          (l)</t>
  </si>
  <si>
    <t>NÚMERO DE UNIDADES:</t>
  </si>
  <si>
    <t>Estimado usuario, la información contenida en esta hoja tiene como propósito orientarlo sobre la forma de completar cada una de las hojas de este archivo, por favor lea la información.</t>
  </si>
  <si>
    <t>Consideraciones importantes</t>
  </si>
  <si>
    <t>1.  Complete la hoja "Datos generales" con la información de la Institución y los datos adicionales solicitados</t>
  </si>
  <si>
    <t>CONSUMO DE COMBUSTIBLE FÓSIL E INDICADORES DEL EDIFICIO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</si>
  <si>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</si>
  <si>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</si>
  <si>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</si>
  <si>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</si>
  <si>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</si>
  <si>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</si>
  <si>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</si>
  <si>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</si>
  <si>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</si>
  <si>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</si>
  <si>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</si>
  <si>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</si>
  <si>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</si>
  <si>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</si>
  <si>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</si>
  <si>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</si>
  <si>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"GE-Combustible-Controles de consumo e indicadores"</t>
  </si>
  <si>
    <t>Kilometros recorridos totales/litros totales          (km/l)</t>
  </si>
  <si>
    <t xml:space="preserve">Kilometros  recorridos totales                 (km)   </t>
  </si>
  <si>
    <t>Promedio Kilometros recorridos totales/litros totales           (km/l)</t>
  </si>
  <si>
    <t>Datos generales</t>
  </si>
  <si>
    <t>Datos solicitados</t>
  </si>
  <si>
    <t>Todos los datos solicitados</t>
  </si>
  <si>
    <t>Hoja(s)</t>
  </si>
  <si>
    <t>Edificio 1 al Edificio 10</t>
  </si>
  <si>
    <t>Datos estadísticos mensuales de litros totales consumidos, importe total, kilometros recorridos totales</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</si>
  <si>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</si>
  <si>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</si>
  <si>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De las siguientes hojas, se debe completar la información solicitada:</t>
  </si>
  <si>
    <t>Ubicación de las fórmulas establecidas</t>
  </si>
  <si>
    <t>Columna de los indicadores kilometros por litro y toneladas de dióxido de carbono equivalentes.  Últimas dos filas de cada tabla, contiene fórmula de suma y promedio.</t>
  </si>
  <si>
    <t xml:space="preserve">Cuando las hojas están protegidas, el cursor solo se mueve sobre las celdas desbloqueadas y solo en ellas se puede escribir. </t>
  </si>
  <si>
    <t>En las siguientes hojas, existen celdas con información y fórmulas ya establecidas para el cálculo de los indicadores, de datos totales y promedios, por lo que las celdas está bloqueadas:</t>
  </si>
  <si>
    <t>Hojas contenidas en el archivo por orden</t>
  </si>
  <si>
    <t>Estudie la hoja de "Datos e indicadores", en ella encontrará información de las hojas metodológicas de los datos estadísticos e indicadores solicitados, de igual forma encontrará definiciones y las fórmulas aplicadas, con mayor detalle.</t>
  </si>
  <si>
    <t>Toda la hoja contiene fórmulas establecidas.  Solo la celda de "Período reportado" no se encuentra protegida, por lo que se debe completar</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</si>
  <si>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</si>
  <si>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</si>
  <si>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Todos los datos requeridos por la hoja.  Esta hoja se debe arrastrar la información de años anteriores.</t>
  </si>
  <si>
    <t>F</t>
  </si>
  <si>
    <t>Datos y otros</t>
  </si>
  <si>
    <t>libras</t>
  </si>
  <si>
    <t>litros</t>
  </si>
  <si>
    <t>Libras (lb)</t>
  </si>
  <si>
    <t>Litros (l)</t>
  </si>
  <si>
    <t>Galón (g)</t>
  </si>
  <si>
    <t>Kilogramo (kg)</t>
  </si>
  <si>
    <t>*</t>
  </si>
  <si>
    <t>m3</t>
  </si>
  <si>
    <t>kg</t>
  </si>
  <si>
    <t>lb</t>
  </si>
  <si>
    <t>Kilogramo</t>
  </si>
  <si>
    <t>Metros cúbicos</t>
  </si>
  <si>
    <t>Litros</t>
  </si>
  <si>
    <t>Donde:</t>
  </si>
  <si>
    <t>lb =</t>
  </si>
  <si>
    <t>kg =</t>
  </si>
  <si>
    <t>m3 =</t>
  </si>
  <si>
    <t>Otras unidades de conversión:</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</si>
  <si>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</si>
  <si>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</si>
  <si>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Existe una forma matemática para realizar la conversión de libras a litros y para ello muestra el detalle:</t>
  </si>
  <si>
    <t>Hay que tener presente que LPG tiene la siguiente densidad:</t>
  </si>
  <si>
    <t>a una presión de:</t>
  </si>
  <si>
    <t>Y para pasar de libras a litros se requerirá utilizar la siguiente fórmula:</t>
  </si>
  <si>
    <t>l</t>
  </si>
  <si>
    <t>l =</t>
  </si>
  <si>
    <t>Cilindro de 8.59 (l)</t>
  </si>
  <si>
    <t>Cilindro de 21.49 (l)</t>
  </si>
  <si>
    <t>Cilindro de 85.98 (l)</t>
  </si>
  <si>
    <t>Cilindro de 10 (lb)</t>
  </si>
  <si>
    <t>Cilindro de 25 (lb)</t>
  </si>
  <si>
    <t>Cilindro de 100 (lb)</t>
  </si>
  <si>
    <t>Equivale aproximadamente</t>
  </si>
  <si>
    <t>Introduzca el dato en libras y obtendrá el cálculo en litros:</t>
  </si>
  <si>
    <t>Estimado usuario, a continuación se brinda en detalle la información sobre datos estadísticos e indicadores aplicados en las hojas "Edificio #", de igual forma se brinda información sobre datos de conversión de unidades.</t>
  </si>
  <si>
    <t>Los distribuidores de LPG, por lo general ofrecen productos  a granel o en cilindros.  En cuanto a los cilindros, se ha investigado que existen de los siguientes datos:</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</si>
  <si>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</si>
  <si>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 xml:space="preserve"> kg/m3 </t>
  </si>
  <si>
    <t>BUNKER</t>
  </si>
  <si>
    <t>Gasolina (sin catalizador)</t>
  </si>
  <si>
    <t>NA</t>
  </si>
  <si>
    <t>ND</t>
  </si>
  <si>
    <t>Diesel 
(Comercial / institucional)</t>
  </si>
  <si>
    <t>LPG 
(Comercial / Institucional)</t>
  </si>
  <si>
    <t>Bunker 
(Comercial / Institucional)</t>
  </si>
  <si>
    <t>JET FUEL</t>
  </si>
  <si>
    <t>AV GAS</t>
  </si>
  <si>
    <t>Litros totales 
(l)</t>
  </si>
  <si>
    <t>Kilometros recorridos totales/litros totales         (km/l)</t>
  </si>
  <si>
    <t xml:space="preserve">Importe 
(¢)   </t>
  </si>
  <si>
    <t>Litros totales  
(l)</t>
  </si>
  <si>
    <t xml:space="preserve">Importe              
(¢)   </t>
  </si>
  <si>
    <t>Litros totales    
   (l)</t>
  </si>
  <si>
    <t>Litros totales      
 (l)</t>
  </si>
  <si>
    <t>Gasolina (Comercial / institucional)</t>
  </si>
  <si>
    <t>Gasolina (con catalizador)</t>
  </si>
  <si>
    <t>---</t>
  </si>
  <si>
    <t>CONSUMO PROMEDIO MENSUAL DE COMBUSTIBLE DE FUENTES MÓVILES Y FUENTES FIJAS E INDICADORES POR EDIFICIO</t>
  </si>
  <si>
    <t>CONSUMO PROMEDIO MENSUAL DE COMBUSTIBLE DE FUENTES FIJAS E INDICADORES POR EDIFICIO</t>
  </si>
  <si>
    <t>Litros totales (l)</t>
  </si>
  <si>
    <t>CONSUMO PROMEDIO MENSUAL DE COMBUSTIBLE DE FUENTES MÓVILES E INDICADORES POR EDIFICIO</t>
  </si>
  <si>
    <t>CONSUMO PROMEDIO MENSUAL DE COMBUSTIBLE FÓSIL E INDICADORES POR EDIFICIO</t>
  </si>
  <si>
    <t>CONSUMO TOTAL DE COMBUSTIBLE FÓSIL E INDICADORES DE LA INSTITUCIÓN SEGÚN MES</t>
  </si>
  <si>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</si>
  <si>
    <t>|</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</si>
  <si>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</si>
  <si>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</si>
  <si>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t>Empleados</t>
  </si>
  <si>
    <t>4-13</t>
  </si>
  <si>
    <t>14</t>
  </si>
  <si>
    <t>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</si>
</sst>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0.000"/>
    <numFmt numFmtId="166" formatCode="0.0"/>
    <numFmt numFmtId="167" formatCode="&quot;₡&quot;#,##0"/>
    <numFmt numFmtId="168" formatCode="#,##0.0"/>
  </numFmts>
  <fonts count="36" x14ac:knownFonts="1">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s>
  <fills count="2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2" tint="-0.49998474074526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95">
    <xf numFmtId="0" fontId="0" fillId="0" borderId="0" xfId="0"/>
    <xf numFmtId="0" fontId="0" fillId="2" borderId="0" xfId="0" applyFill="1" applyAlignment="1">
      <alignment vertical="center" wrapText="1"/>
    </xf>
    <xf numFmtId="0" fontId="0" fillId="2" borderId="0" xfId="0" applyFill="1"/>
    <xf numFmtId="0" fontId="0" fillId="2" borderId="0" xfId="0" applyFill="1" applyProtection="1"/>
    <xf numFmtId="0" fontId="3" fillId="2" borderId="0" xfId="0" applyFont="1" applyFill="1" applyAlignment="1" applyProtection="1">
      <alignment horizontal="center" vertical="top"/>
    </xf>
    <xf numFmtId="0" fontId="0" fillId="2" borderId="0" xfId="0" applyFill="1" applyAlignment="1" applyProtection="1">
      <alignment vertical="center" wrapText="1"/>
    </xf>
    <xf numFmtId="0" fontId="0" fillId="2" borderId="2" xfId="0" applyFill="1" applyBorder="1" applyAlignment="1" applyProtection="1">
      <alignment horizontal="left" vertical="center" wrapText="1"/>
    </xf>
    <xf numFmtId="0" fontId="0" fillId="2" borderId="1" xfId="0" applyFont="1" applyFill="1" applyBorder="1" applyAlignment="1" applyProtection="1">
      <alignment horizontal="center" vertical="center" wrapText="1"/>
    </xf>
    <xf numFmtId="0" fontId="0" fillId="2" borderId="3" xfId="0" applyFill="1" applyBorder="1" applyAlignment="1" applyProtection="1">
      <alignment horizontal="left" vertical="center" wrapText="1"/>
    </xf>
    <xf numFmtId="0" fontId="0" fillId="0" borderId="0" xfId="0" applyAlignment="1" applyProtection="1">
      <alignment vertical="center" wrapText="1"/>
    </xf>
    <xf numFmtId="0" fontId="6" fillId="2" borderId="0" xfId="0" applyFont="1" applyFill="1" applyAlignment="1" applyProtection="1">
      <alignment vertical="center" wrapText="1"/>
    </xf>
    <xf numFmtId="0" fontId="0" fillId="2" borderId="0" xfId="0" applyFont="1" applyFill="1" applyProtection="1"/>
    <xf numFmtId="0" fontId="0" fillId="2" borderId="0" xfId="0" applyFont="1" applyFill="1" applyAlignment="1" applyProtection="1">
      <alignment horizontal="center"/>
    </xf>
    <xf numFmtId="2" fontId="4" fillId="5" borderId="1" xfId="0" applyNumberFormat="1" applyFont="1" applyFill="1" applyBorder="1" applyAlignment="1" applyProtection="1">
      <alignment horizontal="center" vertical="center" wrapText="1"/>
    </xf>
    <xf numFmtId="0" fontId="3" fillId="2" borderId="0" xfId="0" applyFont="1" applyFill="1" applyProtection="1"/>
    <xf numFmtId="0" fontId="7" fillId="2" borderId="0" xfId="0" applyFont="1" applyFill="1" applyAlignment="1" applyProtection="1">
      <alignment vertical="top"/>
    </xf>
    <xf numFmtId="0" fontId="0" fillId="2" borderId="0" xfId="0" applyFont="1" applyFill="1" applyAlignment="1" applyProtection="1">
      <alignment vertical="center"/>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3" fillId="2" borderId="0" xfId="0" applyFont="1" applyFill="1" applyAlignment="1" applyProtection="1">
      <alignment vertical="center" wrapText="1"/>
    </xf>
    <xf numFmtId="0" fontId="0" fillId="2" borderId="0" xfId="0" applyFill="1" applyBorder="1" applyAlignment="1" applyProtection="1">
      <alignment horizontal="left"/>
    </xf>
    <xf numFmtId="0" fontId="0" fillId="2" borderId="0" xfId="0" applyFont="1" applyFill="1" applyAlignment="1" applyProtection="1">
      <alignment vertical="center" wrapText="1"/>
    </xf>
    <xf numFmtId="0" fontId="10" fillId="2" borderId="0" xfId="0" applyFont="1" applyFill="1" applyAlignment="1" applyProtection="1">
      <alignment vertical="center" wrapText="1"/>
    </xf>
    <xf numFmtId="2" fontId="11" fillId="2" borderId="1" xfId="0" applyNumberFormat="1"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2" fillId="6" borderId="2" xfId="0" applyFont="1" applyFill="1" applyBorder="1" applyAlignment="1" applyProtection="1">
      <alignment horizontal="center" vertical="center" wrapText="1"/>
    </xf>
    <xf numFmtId="0" fontId="2" fillId="6" borderId="1" xfId="0" applyFont="1" applyFill="1" applyBorder="1" applyAlignment="1" applyProtection="1">
      <alignment vertical="center" wrapText="1"/>
    </xf>
    <xf numFmtId="2" fontId="4" fillId="10" borderId="1" xfId="0" applyNumberFormat="1" applyFont="1" applyFill="1" applyBorder="1" applyAlignment="1" applyProtection="1">
      <alignment horizontal="center" vertical="center" wrapText="1"/>
    </xf>
    <xf numFmtId="2" fontId="4" fillId="12" borderId="1" xfId="0" applyNumberFormat="1" applyFont="1" applyFill="1" applyBorder="1" applyAlignment="1" applyProtection="1">
      <alignment horizontal="center" vertical="center" wrapText="1"/>
    </xf>
    <xf numFmtId="0" fontId="8" fillId="2" borderId="0" xfId="0" applyFont="1" applyFill="1" applyProtection="1"/>
    <xf numFmtId="0" fontId="8" fillId="2" borderId="0" xfId="0" applyFont="1" applyFill="1" applyAlignment="1" applyProtection="1">
      <alignment horizontal="center"/>
    </xf>
    <xf numFmtId="2" fontId="2" fillId="17" borderId="1" xfId="0" applyNumberFormat="1" applyFont="1" applyFill="1" applyBorder="1" applyAlignment="1" applyProtection="1">
      <alignment horizontal="center" vertical="center" wrapText="1"/>
    </xf>
    <xf numFmtId="0" fontId="2" fillId="16" borderId="1" xfId="0" applyFont="1" applyFill="1" applyBorder="1" applyAlignment="1" applyProtection="1">
      <alignment vertical="center" wrapText="1"/>
    </xf>
    <xf numFmtId="2" fontId="2" fillId="15" borderId="1" xfId="0" applyNumberFormat="1"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16" borderId="8" xfId="0" applyFont="1" applyFill="1" applyBorder="1" applyAlignment="1" applyProtection="1">
      <alignment horizontal="center" vertical="center" wrapText="1"/>
    </xf>
    <xf numFmtId="0" fontId="2" fillId="13" borderId="8" xfId="0" applyFont="1" applyFill="1" applyBorder="1" applyAlignment="1" applyProtection="1">
      <alignment horizontal="center" vertical="center" wrapText="1"/>
    </xf>
    <xf numFmtId="0" fontId="2" fillId="6" borderId="1"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wrapText="1"/>
    </xf>
    <xf numFmtId="0" fontId="2" fillId="2" borderId="2" xfId="0" applyFont="1" applyFill="1" applyBorder="1" applyAlignment="1" applyProtection="1">
      <alignment vertical="center" wrapText="1"/>
    </xf>
    <xf numFmtId="0" fontId="2" fillId="2" borderId="6" xfId="0" applyFont="1" applyFill="1" applyBorder="1" applyAlignment="1" applyProtection="1">
      <alignment vertical="center" wrapText="1"/>
    </xf>
    <xf numFmtId="0" fontId="3" fillId="7" borderId="1" xfId="0" applyFont="1" applyFill="1" applyBorder="1" applyAlignment="1" applyProtection="1">
      <alignment horizontal="center" vertical="center" wrapText="1"/>
    </xf>
    <xf numFmtId="0" fontId="0" fillId="2" borderId="0" xfId="0" applyFill="1" applyBorder="1" applyAlignment="1" applyProtection="1">
      <alignment horizontal="left" vertical="center" wrapText="1"/>
    </xf>
    <xf numFmtId="0" fontId="2" fillId="2" borderId="0" xfId="0" applyFont="1" applyFill="1" applyBorder="1" applyAlignment="1" applyProtection="1">
      <alignment vertical="center" wrapText="1"/>
    </xf>
    <xf numFmtId="0" fontId="8" fillId="2" borderId="0" xfId="0" applyFont="1" applyFill="1" applyAlignment="1">
      <alignment vertical="center" wrapText="1"/>
    </xf>
    <xf numFmtId="0" fontId="2" fillId="2" borderId="9" xfId="0" applyFont="1" applyFill="1" applyBorder="1" applyAlignment="1" applyProtection="1">
      <alignment vertical="center" wrapText="1"/>
    </xf>
    <xf numFmtId="0" fontId="3" fillId="11"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0" fillId="2" borderId="0" xfId="0" applyFill="1" applyBorder="1" applyAlignment="1" applyProtection="1"/>
    <xf numFmtId="2" fontId="12" fillId="19" borderId="1" xfId="0" applyNumberFormat="1" applyFont="1" applyFill="1" applyBorder="1" applyAlignment="1" applyProtection="1">
      <alignment horizontal="center" vertical="center" wrapText="1"/>
    </xf>
    <xf numFmtId="2" fontId="15" fillId="19" borderId="1" xfId="0" applyNumberFormat="1" applyFont="1" applyFill="1" applyBorder="1" applyAlignment="1" applyProtection="1">
      <alignment horizontal="center" vertical="center" wrapText="1"/>
    </xf>
    <xf numFmtId="0" fontId="3" fillId="2" borderId="0" xfId="0" applyFont="1" applyFill="1" applyAlignment="1" applyProtection="1"/>
    <xf numFmtId="0" fontId="0" fillId="2" borderId="0" xfId="0" applyFill="1" applyBorder="1" applyProtection="1"/>
    <xf numFmtId="0" fontId="8" fillId="2" borderId="0" xfId="0" applyFont="1" applyFill="1" applyAlignment="1">
      <alignment horizontal="left" vertical="center" wrapText="1"/>
    </xf>
    <xf numFmtId="0" fontId="5" fillId="2" borderId="0" xfId="0" applyFont="1" applyFill="1" applyAlignment="1">
      <alignment vertical="center" wrapText="1"/>
    </xf>
    <xf numFmtId="0" fontId="0" fillId="2" borderId="0" xfId="0" applyFill="1" applyAlignment="1">
      <alignment horizontal="left" vertical="center" wrapText="1"/>
    </xf>
    <xf numFmtId="0" fontId="10"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0" xfId="0" applyFill="1" applyBorder="1" applyAlignment="1">
      <alignment vertical="center" wrapText="1"/>
    </xf>
    <xf numFmtId="0" fontId="0" fillId="2" borderId="6" xfId="0" applyFill="1" applyBorder="1" applyAlignment="1">
      <alignment horizontal="center" vertical="center" wrapText="1"/>
    </xf>
    <xf numFmtId="0" fontId="19" fillId="2" borderId="0" xfId="0" applyFont="1" applyFill="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10" fillId="2" borderId="0" xfId="0" applyFont="1" applyFill="1" applyBorder="1" applyAlignment="1">
      <alignment vertical="center" wrapText="1"/>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8" fillId="2" borderId="0" xfId="0" applyFont="1" applyFill="1" applyBorder="1" applyAlignment="1">
      <alignment vertical="center" wrapText="1"/>
    </xf>
    <xf numFmtId="0" fontId="2" fillId="16" borderId="3" xfId="0" applyFont="1" applyFill="1" applyBorder="1" applyAlignment="1" applyProtection="1">
      <alignment vertical="center" wrapText="1"/>
    </xf>
    <xf numFmtId="0" fontId="3" fillId="4" borderId="12" xfId="0" applyFont="1" applyFill="1" applyBorder="1" applyAlignment="1" applyProtection="1">
      <alignment horizontal="center" vertical="center" wrapText="1"/>
    </xf>
    <xf numFmtId="2" fontId="4" fillId="5" borderId="12" xfId="0" applyNumberFormat="1" applyFont="1" applyFill="1" applyBorder="1" applyAlignment="1" applyProtection="1">
      <alignment horizontal="center" vertical="center" wrapText="1"/>
    </xf>
    <xf numFmtId="2" fontId="4" fillId="5" borderId="14"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 fillId="16" borderId="12" xfId="0" applyFont="1" applyFill="1" applyBorder="1" applyAlignment="1" applyProtection="1">
      <alignment horizontal="center" vertical="center" wrapText="1"/>
    </xf>
    <xf numFmtId="2" fontId="2" fillId="17" borderId="12" xfId="0" applyNumberFormat="1" applyFont="1" applyFill="1" applyBorder="1" applyAlignment="1" applyProtection="1">
      <alignment horizontal="center" vertical="center" wrapText="1"/>
    </xf>
    <xf numFmtId="2" fontId="2" fillId="17" borderId="14" xfId="0" applyNumberFormat="1"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2" fontId="12" fillId="19" borderId="12" xfId="0" applyNumberFormat="1" applyFont="1" applyFill="1" applyBorder="1" applyAlignment="1" applyProtection="1">
      <alignment horizontal="center" vertical="center" wrapText="1"/>
    </xf>
    <xf numFmtId="2" fontId="12" fillId="19" borderId="13" xfId="0" applyNumberFormat="1" applyFont="1" applyFill="1" applyBorder="1" applyAlignment="1" applyProtection="1">
      <alignment horizontal="center" vertical="center" wrapText="1"/>
    </xf>
    <xf numFmtId="2" fontId="4" fillId="10" borderId="12" xfId="0" applyNumberFormat="1" applyFont="1" applyFill="1" applyBorder="1" applyAlignment="1" applyProtection="1">
      <alignment horizontal="center" vertical="center" wrapText="1"/>
    </xf>
    <xf numFmtId="2" fontId="4" fillId="10" borderId="13" xfId="0" applyNumberFormat="1" applyFont="1" applyFill="1" applyBorder="1" applyAlignment="1" applyProtection="1">
      <alignment horizontal="center" vertical="center" wrapText="1"/>
    </xf>
    <xf numFmtId="0" fontId="3" fillId="11" borderId="12" xfId="0" applyFont="1" applyFill="1" applyBorder="1" applyAlignment="1" applyProtection="1">
      <alignment horizontal="center" vertical="center" wrapText="1"/>
    </xf>
    <xf numFmtId="2" fontId="4" fillId="12" borderId="12" xfId="0" applyNumberFormat="1" applyFont="1" applyFill="1" applyBorder="1" applyAlignment="1" applyProtection="1">
      <alignment horizontal="center" vertical="center" wrapText="1"/>
    </xf>
    <xf numFmtId="0" fontId="2" fillId="13" borderId="18" xfId="0" applyFont="1" applyFill="1" applyBorder="1" applyAlignment="1" applyProtection="1">
      <alignment horizontal="center" vertical="center" wrapText="1"/>
    </xf>
    <xf numFmtId="0" fontId="2" fillId="13" borderId="19" xfId="0" applyFont="1" applyFill="1" applyBorder="1" applyAlignment="1" applyProtection="1">
      <alignment horizontal="center" vertical="center" wrapText="1"/>
    </xf>
    <xf numFmtId="0" fontId="2" fillId="14" borderId="20" xfId="0" applyFont="1" applyFill="1" applyBorder="1" applyAlignment="1" applyProtection="1">
      <alignment horizontal="left" vertical="center" wrapText="1"/>
    </xf>
    <xf numFmtId="0" fontId="2" fillId="18" borderId="1" xfId="0" applyFont="1" applyFill="1" applyBorder="1" applyAlignment="1" applyProtection="1">
      <alignment horizontal="center" vertical="center" wrapText="1"/>
    </xf>
    <xf numFmtId="2" fontId="12" fillId="5" borderId="12" xfId="0" applyNumberFormat="1" applyFont="1" applyFill="1" applyBorder="1" applyAlignment="1" applyProtection="1">
      <alignment horizontal="center" vertical="center" wrapText="1"/>
    </xf>
    <xf numFmtId="2" fontId="12" fillId="5"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2" fontId="3" fillId="4" borderId="1" xfId="0" applyNumberFormat="1" applyFont="1" applyFill="1" applyBorder="1" applyAlignment="1" applyProtection="1">
      <alignment horizontal="center" vertical="center" wrapText="1"/>
    </xf>
    <xf numFmtId="0" fontId="0" fillId="2" borderId="12"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protection locked="0"/>
    </xf>
    <xf numFmtId="167" fontId="3" fillId="4"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protection locked="0"/>
    </xf>
    <xf numFmtId="167" fontId="2" fillId="6" borderId="1" xfId="0" applyNumberFormat="1" applyFont="1" applyFill="1" applyBorder="1" applyAlignment="1" applyProtection="1">
      <alignment horizontal="center" vertical="center" wrapText="1"/>
    </xf>
    <xf numFmtId="167" fontId="3" fillId="9" borderId="1" xfId="0" applyNumberFormat="1" applyFont="1" applyFill="1" applyBorder="1" applyAlignment="1" applyProtection="1">
      <alignment horizontal="center" vertical="center" wrapText="1"/>
    </xf>
    <xf numFmtId="164" fontId="12" fillId="19" borderId="1" xfId="0" applyNumberFormat="1" applyFont="1" applyFill="1" applyBorder="1" applyAlignment="1" applyProtection="1">
      <alignment horizontal="center" vertical="center" wrapText="1"/>
    </xf>
    <xf numFmtId="164" fontId="4" fillId="12" borderId="12"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protection locked="0"/>
    </xf>
    <xf numFmtId="167" fontId="0" fillId="2" borderId="4" xfId="0" applyNumberFormat="1" applyFont="1" applyFill="1" applyBorder="1" applyAlignment="1" applyProtection="1">
      <alignment horizontal="center" vertical="center" wrapText="1"/>
      <protection locked="0"/>
    </xf>
    <xf numFmtId="2" fontId="12" fillId="19" borderId="1" xfId="0" quotePrefix="1"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2" fontId="31" fillId="2" borderId="1" xfId="0" applyNumberFormat="1" applyFont="1" applyFill="1" applyBorder="1" applyAlignment="1" applyProtection="1">
      <alignment horizontal="center" vertical="center" wrapText="1"/>
    </xf>
    <xf numFmtId="164" fontId="0" fillId="2" borderId="1"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xf>
    <xf numFmtId="164" fontId="2" fillId="17" borderId="12" xfId="0" applyNumberFormat="1" applyFont="1" applyFill="1" applyBorder="1" applyAlignment="1" applyProtection="1">
      <alignment horizontal="center" vertical="center" wrapText="1"/>
    </xf>
    <xf numFmtId="164" fontId="4" fillId="5" borderId="12" xfId="0" applyNumberFormat="1" applyFont="1" applyFill="1" applyBorder="1" applyAlignment="1" applyProtection="1">
      <alignment horizontal="center" vertical="center" wrapText="1"/>
    </xf>
    <xf numFmtId="164" fontId="0" fillId="2" borderId="4" xfId="0" applyNumberFormat="1" applyFont="1" applyFill="1" applyBorder="1" applyAlignment="1" applyProtection="1">
      <alignment horizontal="center" vertical="center" wrapText="1"/>
      <protection locked="0"/>
    </xf>
    <xf numFmtId="164" fontId="3" fillId="22" borderId="1" xfId="0" applyNumberFormat="1" applyFont="1" applyFill="1" applyBorder="1" applyAlignment="1" applyProtection="1">
      <alignment horizontal="center" vertical="center" wrapText="1"/>
    </xf>
    <xf numFmtId="164" fontId="2" fillId="15" borderId="1" xfId="0" applyNumberFormat="1" applyFont="1" applyFill="1" applyBorder="1" applyAlignment="1" applyProtection="1">
      <alignment horizontal="center" vertical="center" wrapText="1"/>
    </xf>
    <xf numFmtId="164" fontId="12" fillId="19" borderId="12" xfId="0" applyNumberFormat="1" applyFont="1" applyFill="1" applyBorder="1" applyAlignment="1" applyProtection="1">
      <alignment horizontal="center" vertical="center" wrapText="1"/>
    </xf>
    <xf numFmtId="164" fontId="4" fillId="10" borderId="1" xfId="0" applyNumberFormat="1" applyFont="1" applyFill="1" applyBorder="1" applyAlignment="1" applyProtection="1">
      <alignment horizontal="center" vertical="center" wrapText="1"/>
    </xf>
    <xf numFmtId="164" fontId="12" fillId="5" borderId="1" xfId="0" applyNumberFormat="1" applyFont="1" applyFill="1" applyBorder="1" applyAlignment="1" applyProtection="1">
      <alignment horizontal="center" vertical="center" wrapText="1"/>
    </xf>
    <xf numFmtId="2" fontId="30" fillId="2" borderId="1" xfId="0" applyNumberFormat="1" applyFont="1" applyFill="1" applyBorder="1" applyAlignment="1" applyProtection="1">
      <alignment horizontal="center" vertical="center" wrapText="1"/>
    </xf>
    <xf numFmtId="3" fontId="12" fillId="19" borderId="12" xfId="0" applyNumberFormat="1" applyFont="1" applyFill="1" applyBorder="1" applyAlignment="1" applyProtection="1">
      <alignment horizontal="center" vertical="center" wrapText="1"/>
    </xf>
    <xf numFmtId="3" fontId="4" fillId="10" borderId="12" xfId="0" applyNumberFormat="1" applyFont="1" applyFill="1" applyBorder="1" applyAlignment="1" applyProtection="1">
      <alignment horizontal="center" vertical="center" wrapText="1"/>
    </xf>
    <xf numFmtId="168" fontId="0" fillId="2" borderId="4" xfId="0" applyNumberFormat="1" applyFont="1" applyFill="1" applyBorder="1" applyAlignment="1" applyProtection="1">
      <alignment horizontal="center" vertical="center" wrapText="1"/>
      <protection locked="0"/>
    </xf>
    <xf numFmtId="168" fontId="0" fillId="2" borderId="1" xfId="0"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0" fillId="2" borderId="0" xfId="0" applyFill="1" applyAlignment="1">
      <alignment horizontal="center" vertical="center" wrapText="1"/>
    </xf>
    <xf numFmtId="0" fontId="13" fillId="2" borderId="0" xfId="0" applyFont="1" applyFill="1" applyAlignment="1" applyProtection="1">
      <alignment horizontal="center"/>
    </xf>
    <xf numFmtId="0" fontId="0" fillId="2" borderId="0" xfId="0"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3" fillId="22" borderId="1"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3" fillId="2" borderId="0" xfId="0" applyFont="1" applyFill="1" applyAlignment="1" applyProtection="1">
      <alignment horizontal="left"/>
    </xf>
    <xf numFmtId="2" fontId="4" fillId="5" borderId="5" xfId="0" applyNumberFormat="1" applyFont="1" applyFill="1" applyBorder="1" applyAlignment="1" applyProtection="1">
      <alignment horizontal="center" vertical="center" wrapText="1"/>
    </xf>
    <xf numFmtId="2" fontId="4" fillId="5" borderId="21" xfId="0" applyNumberFormat="1" applyFont="1" applyFill="1" applyBorder="1" applyAlignment="1" applyProtection="1">
      <alignment horizontal="center" vertical="center" wrapText="1"/>
    </xf>
    <xf numFmtId="167" fontId="7" fillId="2" borderId="0" xfId="0" applyNumberFormat="1" applyFont="1" applyFill="1" applyAlignment="1" applyProtection="1">
      <alignment horizontal="center" vertical="top"/>
    </xf>
    <xf numFmtId="0" fontId="0" fillId="2" borderId="0" xfId="0" applyFill="1" applyBorder="1" applyAlignment="1" applyProtection="1">
      <alignment horizontal="center"/>
    </xf>
    <xf numFmtId="167" fontId="0" fillId="2" borderId="0" xfId="0" applyNumberFormat="1" applyFill="1" applyBorder="1" applyAlignment="1" applyProtection="1">
      <alignment horizontal="left"/>
    </xf>
    <xf numFmtId="167" fontId="0" fillId="2" borderId="0" xfId="0" applyNumberFormat="1" applyFill="1" applyProtection="1"/>
    <xf numFmtId="0" fontId="0" fillId="2" borderId="2" xfId="0" applyFont="1" applyFill="1" applyBorder="1" applyAlignment="1" applyProtection="1">
      <alignment horizontal="left" vertical="center" wrapText="1"/>
    </xf>
    <xf numFmtId="164" fontId="0" fillId="2" borderId="1" xfId="0" applyNumberFormat="1" applyFont="1" applyFill="1" applyBorder="1" applyAlignment="1" applyProtection="1">
      <alignment horizontal="center" vertical="center" wrapText="1"/>
    </xf>
    <xf numFmtId="0" fontId="0" fillId="2" borderId="3"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xf>
    <xf numFmtId="0" fontId="3" fillId="2" borderId="0" xfId="0" applyFont="1" applyFill="1" applyBorder="1" applyProtection="1"/>
    <xf numFmtId="167" fontId="3" fillId="2" borderId="0" xfId="0" applyNumberFormat="1" applyFont="1" applyFill="1" applyProtection="1"/>
    <xf numFmtId="167" fontId="3" fillId="2" borderId="0" xfId="0" applyNumberFormat="1" applyFont="1" applyFill="1" applyAlignment="1" applyProtection="1">
      <alignment horizontal="center" vertical="top"/>
    </xf>
    <xf numFmtId="0" fontId="3" fillId="3" borderId="0" xfId="0" applyFont="1" applyFill="1" applyAlignment="1" applyProtection="1">
      <alignment vertical="center" wrapText="1"/>
    </xf>
    <xf numFmtId="164" fontId="2" fillId="18" borderId="1" xfId="0" applyNumberFormat="1" applyFont="1" applyFill="1" applyBorder="1" applyAlignment="1" applyProtection="1">
      <alignment horizontal="center" vertical="center" wrapText="1"/>
    </xf>
    <xf numFmtId="168" fontId="2" fillId="6" borderId="1" xfId="0" applyNumberFormat="1" applyFont="1" applyFill="1" applyBorder="1" applyAlignment="1" applyProtection="1">
      <alignment horizontal="center" vertical="center" wrapText="1"/>
    </xf>
    <xf numFmtId="0" fontId="0" fillId="2" borderId="0" xfId="0" applyFill="1" applyAlignment="1" applyProtection="1">
      <alignment horizontal="center"/>
    </xf>
    <xf numFmtId="0" fontId="5" fillId="2" borderId="0" xfId="0" applyFont="1" applyFill="1" applyAlignment="1" applyProtection="1"/>
    <xf numFmtId="0" fontId="13" fillId="2" borderId="0" xfId="0" applyFont="1" applyFill="1" applyAlignment="1" applyProtection="1">
      <alignment vertical="top" wrapText="1"/>
    </xf>
    <xf numFmtId="0" fontId="14" fillId="2" borderId="0" xfId="0" applyFont="1" applyFill="1" applyProtection="1"/>
    <xf numFmtId="0" fontId="13" fillId="2" borderId="0" xfId="0" applyFont="1" applyFill="1" applyAlignment="1" applyProtection="1">
      <alignment horizontal="left" vertical="top" wrapText="1"/>
    </xf>
    <xf numFmtId="0" fontId="8" fillId="2" borderId="0" xfId="0" applyFont="1" applyFill="1" applyAlignment="1" applyProtection="1">
      <alignment horizontal="center" vertical="top" wrapText="1"/>
    </xf>
    <xf numFmtId="0" fontId="8" fillId="2" borderId="0" xfId="0" applyFont="1" applyFill="1" applyAlignment="1" applyProtection="1">
      <alignment horizontal="left" vertical="center"/>
    </xf>
    <xf numFmtId="0" fontId="8" fillId="2" borderId="0" xfId="0" applyFont="1" applyFill="1" applyAlignment="1" applyProtection="1">
      <alignment horizontal="center" vertical="top"/>
    </xf>
    <xf numFmtId="0" fontId="8" fillId="2" borderId="0" xfId="0" applyFont="1" applyFill="1" applyAlignment="1" applyProtection="1">
      <alignment vertical="top"/>
    </xf>
    <xf numFmtId="0" fontId="8" fillId="2" borderId="0" xfId="0" applyFont="1" applyFill="1" applyAlignment="1" applyProtection="1">
      <alignment horizontal="left" vertical="top"/>
    </xf>
    <xf numFmtId="0" fontId="8" fillId="2" borderId="1" xfId="0" applyFont="1" applyFill="1" applyBorder="1" applyAlignment="1" applyProtection="1">
      <alignment horizontal="center" vertical="center"/>
    </xf>
    <xf numFmtId="49" fontId="8" fillId="2" borderId="1" xfId="0" applyNumberFormat="1" applyFont="1" applyFill="1" applyBorder="1" applyAlignment="1" applyProtection="1">
      <alignment horizontal="center" vertical="center"/>
    </xf>
    <xf numFmtId="0" fontId="8" fillId="2" borderId="0" xfId="0" applyFont="1" applyFill="1" applyAlignment="1" applyProtection="1">
      <alignment vertical="top" wrapText="1"/>
    </xf>
    <xf numFmtId="164" fontId="8" fillId="2" borderId="0" xfId="0" applyNumberFormat="1" applyFont="1" applyFill="1" applyAlignment="1" applyProtection="1">
      <alignment vertical="top" wrapText="1"/>
    </xf>
    <xf numFmtId="0" fontId="16" fillId="0" borderId="0" xfId="0" applyFont="1" applyAlignment="1" applyProtection="1">
      <alignment horizontal="center"/>
    </xf>
    <xf numFmtId="0" fontId="30" fillId="2" borderId="0" xfId="0" applyFont="1" applyFill="1" applyAlignment="1" applyProtection="1">
      <alignment vertical="center" wrapText="1"/>
    </xf>
    <xf numFmtId="0" fontId="0" fillId="3" borderId="0" xfId="0" applyFont="1" applyFill="1" applyAlignment="1" applyProtection="1">
      <alignment vertical="center" wrapText="1"/>
    </xf>
    <xf numFmtId="2" fontId="4" fillId="8" borderId="1" xfId="0" applyNumberFormat="1"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xf>
    <xf numFmtId="0" fontId="2" fillId="14" borderId="1" xfId="0" applyFont="1" applyFill="1" applyBorder="1" applyAlignment="1" applyProtection="1">
      <alignment horizontal="left" vertical="center" wrapText="1"/>
    </xf>
    <xf numFmtId="164" fontId="31" fillId="2" borderId="1" xfId="0" applyNumberFormat="1" applyFont="1" applyFill="1" applyBorder="1" applyAlignment="1" applyProtection="1">
      <alignment horizontal="center" vertical="center" wrapText="1"/>
    </xf>
    <xf numFmtId="164" fontId="4" fillId="12" borderId="1" xfId="0" applyNumberFormat="1" applyFont="1" applyFill="1" applyBorder="1" applyAlignment="1" applyProtection="1">
      <alignment horizontal="center" vertical="center" wrapText="1"/>
    </xf>
    <xf numFmtId="164" fontId="11" fillId="2" borderId="1" xfId="0" applyNumberFormat="1" applyFont="1" applyFill="1" applyBorder="1" applyAlignment="1" applyProtection="1">
      <alignment horizontal="center" vertical="center" wrapText="1"/>
    </xf>
    <xf numFmtId="164" fontId="3" fillId="4" borderId="1" xfId="0" applyNumberFormat="1" applyFont="1" applyFill="1" applyBorder="1" applyAlignment="1" applyProtection="1">
      <alignment horizontal="center" vertical="center" wrapText="1"/>
    </xf>
    <xf numFmtId="164" fontId="2" fillId="16" borderId="1" xfId="0" applyNumberFormat="1" applyFont="1" applyFill="1" applyBorder="1" applyAlignment="1" applyProtection="1">
      <alignment horizontal="center" vertical="center" wrapText="1"/>
    </xf>
    <xf numFmtId="164" fontId="30" fillId="2" borderId="1" xfId="0" applyNumberFormat="1" applyFont="1" applyFill="1" applyBorder="1" applyAlignment="1" applyProtection="1">
      <alignment horizontal="center" vertical="center" wrapText="1"/>
    </xf>
    <xf numFmtId="164" fontId="3" fillId="7" borderId="1" xfId="0" applyNumberFormat="1" applyFont="1" applyFill="1" applyBorder="1" applyAlignment="1" applyProtection="1">
      <alignment horizontal="center" vertical="center" wrapText="1"/>
    </xf>
    <xf numFmtId="164" fontId="2" fillId="6" borderId="1" xfId="0" applyNumberFormat="1" applyFont="1" applyFill="1" applyBorder="1" applyAlignment="1" applyProtection="1">
      <alignment horizontal="center" vertical="center" wrapText="1"/>
    </xf>
    <xf numFmtId="164" fontId="15" fillId="19" borderId="1" xfId="0" applyNumberFormat="1" applyFont="1" applyFill="1" applyBorder="1" applyAlignment="1" applyProtection="1">
      <alignment horizontal="center" vertical="center" wrapText="1"/>
    </xf>
    <xf numFmtId="2" fontId="3" fillId="7" borderId="1" xfId="0" applyNumberFormat="1" applyFont="1" applyFill="1" applyBorder="1" applyAlignment="1" applyProtection="1">
      <alignment horizontal="center" vertical="center" wrapText="1"/>
    </xf>
    <xf numFmtId="2" fontId="3" fillId="21" borderId="1" xfId="0" applyNumberFormat="1" applyFont="1" applyFill="1" applyBorder="1" applyAlignment="1" applyProtection="1">
      <alignment horizontal="center" vertical="center" wrapText="1"/>
    </xf>
    <xf numFmtId="164" fontId="3" fillId="21" borderId="1" xfId="0" applyNumberFormat="1" applyFont="1" applyFill="1" applyBorder="1" applyAlignment="1" applyProtection="1">
      <alignment horizontal="center" vertical="center" wrapText="1"/>
    </xf>
    <xf numFmtId="0" fontId="3" fillId="21" borderId="1" xfId="0" applyFont="1" applyFill="1" applyBorder="1" applyAlignment="1" applyProtection="1">
      <alignment horizontal="center" vertical="center" wrapText="1"/>
    </xf>
    <xf numFmtId="0" fontId="3" fillId="2" borderId="0" xfId="0" applyFont="1" applyFill="1" applyAlignment="1" applyProtection="1">
      <alignment horizontal="center"/>
    </xf>
    <xf numFmtId="2" fontId="3" fillId="6" borderId="1" xfId="0" applyNumberFormat="1" applyFont="1" applyFill="1" applyBorder="1" applyAlignment="1" applyProtection="1">
      <alignment horizontal="center" vertical="center" wrapText="1"/>
    </xf>
    <xf numFmtId="164" fontId="3" fillId="6" borderId="1" xfId="0" applyNumberFormat="1" applyFont="1" applyFill="1" applyBorder="1" applyAlignment="1" applyProtection="1">
      <alignment horizontal="center" vertical="center" wrapText="1"/>
    </xf>
    <xf numFmtId="0" fontId="25" fillId="2" borderId="0" xfId="0" applyFont="1" applyFill="1" applyAlignment="1" applyProtection="1">
      <alignment horizontal="left" vertical="top"/>
    </xf>
    <xf numFmtId="0" fontId="32" fillId="2" borderId="0" xfId="0" applyFont="1" applyFill="1" applyAlignment="1" applyProtection="1">
      <alignment horizontal="left" vertical="top"/>
    </xf>
    <xf numFmtId="2" fontId="0" fillId="2" borderId="0" xfId="0" applyNumberFormat="1" applyFill="1" applyAlignment="1" applyProtection="1">
      <alignment vertical="center" wrapText="1"/>
    </xf>
    <xf numFmtId="0" fontId="0" fillId="2" borderId="0" xfId="0"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2" fillId="2" borderId="0" xfId="0" applyFont="1" applyFill="1" applyAlignment="1" applyProtection="1">
      <alignment horizontal="left" vertical="top"/>
    </xf>
    <xf numFmtId="0" fontId="2" fillId="1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16" borderId="7" xfId="0" applyFont="1" applyFill="1" applyBorder="1" applyAlignment="1" applyProtection="1">
      <alignment horizontal="center" vertical="center" wrapText="1"/>
    </xf>
    <xf numFmtId="0" fontId="3" fillId="2" borderId="0" xfId="0" applyFont="1" applyFill="1" applyAlignment="1" applyProtection="1">
      <alignment horizontal="left"/>
    </xf>
    <xf numFmtId="0" fontId="2" fillId="16" borderId="6" xfId="0" applyFont="1" applyFill="1" applyBorder="1" applyAlignment="1" applyProtection="1">
      <alignment horizontal="center" vertical="center" wrapText="1"/>
    </xf>
    <xf numFmtId="0" fontId="2" fillId="16" borderId="7" xfId="0" applyFont="1" applyFill="1" applyBorder="1" applyAlignment="1" applyProtection="1">
      <alignment vertical="center" wrapText="1"/>
    </xf>
    <xf numFmtId="0" fontId="2" fillId="13" borderId="15" xfId="0" applyFont="1" applyFill="1" applyBorder="1" applyAlignment="1" applyProtection="1">
      <alignment horizontal="center" vertical="center" wrapText="1"/>
    </xf>
    <xf numFmtId="0" fontId="2" fillId="13" borderId="22"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0" fillId="2" borderId="6" xfId="0" applyFont="1" applyFill="1" applyBorder="1" applyAlignment="1" applyProtection="1">
      <alignment horizontal="left" vertical="center" wrapText="1"/>
      <protection locked="0"/>
    </xf>
    <xf numFmtId="0" fontId="0" fillId="2" borderId="2" xfId="0" applyFont="1" applyFill="1" applyBorder="1" applyAlignment="1" applyProtection="1">
      <alignment horizontal="left" vertical="center" wrapText="1"/>
      <protection locked="0"/>
    </xf>
    <xf numFmtId="0" fontId="0" fillId="2" borderId="3" xfId="0" applyFont="1" applyFill="1" applyBorder="1" applyAlignment="1" applyProtection="1">
      <alignment horizontal="left" vertical="center" wrapText="1"/>
      <protection locked="0"/>
    </xf>
    <xf numFmtId="0" fontId="2" fillId="14" borderId="23"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xf>
    <xf numFmtId="0" fontId="13" fillId="2" borderId="3"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8" fillId="2" borderId="3" xfId="0" applyFont="1" applyFill="1" applyBorder="1" applyAlignment="1" applyProtection="1">
      <alignment horizontal="left" vertical="center" wrapText="1"/>
    </xf>
    <xf numFmtId="0" fontId="8" fillId="2" borderId="5" xfId="0" applyFont="1" applyFill="1" applyBorder="1" applyAlignment="1" applyProtection="1">
      <alignment horizontal="left" vertical="center" wrapText="1"/>
    </xf>
    <xf numFmtId="0" fontId="8" fillId="2" borderId="0" xfId="0" applyFont="1" applyFill="1" applyAlignment="1" applyProtection="1">
      <alignment horizontal="left" vertical="top" wrapText="1"/>
    </xf>
    <xf numFmtId="0" fontId="8" fillId="2" borderId="7" xfId="0" applyFont="1" applyFill="1" applyBorder="1" applyAlignment="1" applyProtection="1">
      <alignment horizontal="left" vertical="center" wrapText="1"/>
    </xf>
    <xf numFmtId="0" fontId="5" fillId="2" borderId="0" xfId="0" applyFont="1" applyFill="1" applyAlignment="1" applyProtection="1">
      <alignment horizontal="center" vertical="center" wrapText="1"/>
    </xf>
    <xf numFmtId="0" fontId="13" fillId="2" borderId="0" xfId="0" applyFont="1" applyFill="1" applyAlignment="1" applyProtection="1">
      <alignment horizontal="left" vertical="top" wrapText="1"/>
    </xf>
    <xf numFmtId="164" fontId="8" fillId="2" borderId="0" xfId="0" applyNumberFormat="1" applyFont="1" applyFill="1" applyAlignment="1" applyProtection="1">
      <alignment horizontal="left" vertical="top" wrapText="1"/>
    </xf>
    <xf numFmtId="0" fontId="8" fillId="2" borderId="0" xfId="0" applyFont="1" applyFill="1" applyAlignment="1" applyProtection="1">
      <alignment horizontal="left" vertical="top"/>
    </xf>
    <xf numFmtId="0" fontId="5" fillId="20" borderId="0" xfId="0" applyFont="1" applyFill="1" applyAlignment="1">
      <alignment horizontal="center" vertical="center" wrapText="1"/>
    </xf>
    <xf numFmtId="0" fontId="24" fillId="2" borderId="0" xfId="0" applyFont="1" applyFill="1" applyBorder="1" applyAlignment="1">
      <alignment horizontal="center" vertical="center" wrapText="1"/>
    </xf>
    <xf numFmtId="0" fontId="26" fillId="2" borderId="0" xfId="0" applyFont="1" applyFill="1" applyAlignment="1">
      <alignment horizontal="left" vertical="center" wrapText="1"/>
    </xf>
    <xf numFmtId="0" fontId="0" fillId="2" borderId="0" xfId="0" applyFill="1" applyAlignment="1">
      <alignment horizontal="center" vertical="center" wrapText="1"/>
    </xf>
    <xf numFmtId="0" fontId="25" fillId="2" borderId="0" xfId="0" applyFont="1" applyFill="1" applyAlignment="1">
      <alignment horizontal="center" vertical="center" wrapText="1"/>
    </xf>
    <xf numFmtId="0" fontId="10" fillId="2" borderId="0" xfId="0" applyFont="1" applyFill="1" applyAlignment="1">
      <alignment horizontal="left"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166" fontId="21" fillId="2" borderId="10" xfId="0" applyNumberFormat="1" applyFont="1" applyFill="1" applyBorder="1" applyAlignment="1">
      <alignment horizontal="center" vertical="center"/>
    </xf>
    <xf numFmtId="166" fontId="21" fillId="2" borderId="11" xfId="0" applyNumberFormat="1" applyFont="1" applyFill="1" applyBorder="1" applyAlignment="1">
      <alignment horizontal="center" vertical="center"/>
    </xf>
    <xf numFmtId="0" fontId="9" fillId="4" borderId="0" xfId="0" applyFont="1" applyFill="1" applyBorder="1" applyAlignment="1" applyProtection="1">
      <alignment horizontal="left" vertical="center" wrapText="1"/>
    </xf>
    <xf numFmtId="0" fontId="0" fillId="2" borderId="0" xfId="0" applyFill="1" applyBorder="1" applyAlignment="1" applyProtection="1">
      <alignment horizontal="center" vertical="center" wrapText="1"/>
    </xf>
    <xf numFmtId="0" fontId="8" fillId="4" borderId="0"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xf>
    <xf numFmtId="0" fontId="7" fillId="4" borderId="0" xfId="0" applyFont="1" applyFill="1" applyBorder="1" applyAlignment="1" applyProtection="1">
      <alignment horizontal="left" vertical="center"/>
      <protection locked="0"/>
    </xf>
    <xf numFmtId="0" fontId="8" fillId="4" borderId="0"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left"/>
      <protection locked="0"/>
    </xf>
    <xf numFmtId="0" fontId="7" fillId="2" borderId="0" xfId="0" applyFont="1" applyFill="1" applyAlignment="1" applyProtection="1">
      <alignment horizontal="left" vertical="top"/>
    </xf>
    <xf numFmtId="0" fontId="3" fillId="4" borderId="3"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2" fillId="16" borderId="7" xfId="0" applyFont="1" applyFill="1" applyBorder="1" applyAlignment="1" applyProtection="1">
      <alignment horizontal="center" vertical="center" wrapText="1"/>
    </xf>
    <xf numFmtId="0" fontId="2" fillId="16" borderId="5" xfId="0" applyFont="1" applyFill="1" applyBorder="1" applyAlignment="1" applyProtection="1">
      <alignment horizontal="center" vertical="center" wrapText="1"/>
    </xf>
    <xf numFmtId="0" fontId="8" fillId="2" borderId="6" xfId="0" applyFont="1" applyFill="1" applyBorder="1" applyAlignment="1" applyProtection="1">
      <alignment horizontal="left"/>
    </xf>
    <xf numFmtId="0" fontId="8" fillId="2" borderId="7" xfId="0" applyFont="1" applyFill="1" applyBorder="1" applyAlignment="1" applyProtection="1">
      <alignment horizontal="left"/>
    </xf>
    <xf numFmtId="0" fontId="3" fillId="9" borderId="15" xfId="0" applyFont="1" applyFill="1" applyBorder="1" applyAlignment="1" applyProtection="1">
      <alignment horizontal="center" vertical="center" wrapText="1"/>
    </xf>
    <xf numFmtId="0" fontId="3" fillId="9" borderId="16" xfId="0" applyFont="1" applyFill="1" applyBorder="1" applyAlignment="1" applyProtection="1">
      <alignment horizontal="center" vertical="center" wrapText="1"/>
    </xf>
    <xf numFmtId="0" fontId="3" fillId="9" borderId="17"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18" borderId="5" xfId="0" applyFont="1" applyFill="1" applyBorder="1" applyAlignment="1" applyProtection="1">
      <alignment horizontal="center" vertical="center" wrapText="1"/>
    </xf>
    <xf numFmtId="0" fontId="3" fillId="22" borderId="3" xfId="0" applyFont="1" applyFill="1" applyBorder="1" applyAlignment="1" applyProtection="1">
      <alignment horizontal="center" vertical="center" wrapText="1"/>
    </xf>
    <xf numFmtId="0" fontId="3" fillId="22" borderId="5"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1" borderId="16" xfId="0" applyFont="1" applyFill="1" applyBorder="1" applyAlignment="1" applyProtection="1">
      <alignment horizontal="center" vertical="center" wrapText="1"/>
    </xf>
    <xf numFmtId="0" fontId="3" fillId="11" borderId="17" xfId="0" applyFont="1" applyFill="1" applyBorder="1" applyAlignment="1" applyProtection="1">
      <alignment horizontal="center" vertical="center" wrapText="1"/>
    </xf>
    <xf numFmtId="0" fontId="8" fillId="2" borderId="6" xfId="0" applyFont="1" applyFill="1" applyBorder="1" applyAlignment="1" applyProtection="1">
      <alignment horizontal="left"/>
      <protection locked="0"/>
    </xf>
    <xf numFmtId="0" fontId="2" fillId="16" borderId="15" xfId="0" applyFont="1" applyFill="1" applyBorder="1" applyAlignment="1" applyProtection="1">
      <alignment horizontal="center" vertical="center" wrapText="1"/>
    </xf>
    <xf numFmtId="0" fontId="2" fillId="16" borderId="16" xfId="0" applyFont="1" applyFill="1" applyBorder="1" applyAlignment="1" applyProtection="1">
      <alignment horizontal="center" vertical="center" wrapText="1"/>
    </xf>
    <xf numFmtId="0" fontId="2" fillId="16" borderId="24"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2" fillId="16" borderId="17" xfId="0" applyFont="1" applyFill="1" applyBorder="1" applyAlignment="1" applyProtection="1">
      <alignment horizontal="center" vertical="center" wrapText="1"/>
    </xf>
    <xf numFmtId="0" fontId="32" fillId="2" borderId="0" xfId="0" applyFont="1" applyFill="1" applyAlignment="1" applyProtection="1">
      <alignment horizontal="left" vertical="top"/>
    </xf>
    <xf numFmtId="0" fontId="0" fillId="2" borderId="6" xfId="0" applyFill="1" applyBorder="1" applyAlignment="1" applyProtection="1">
      <alignment horizontal="left" vertical="center" wrapText="1"/>
    </xf>
    <xf numFmtId="0" fontId="0" fillId="2" borderId="7" xfId="0" applyFill="1" applyBorder="1" applyAlignment="1" applyProtection="1">
      <alignment horizontal="left" vertical="center" wrapText="1"/>
      <protection locked="0"/>
    </xf>
    <xf numFmtId="0" fontId="2" fillId="13" borderId="3" xfId="0" applyFont="1" applyFill="1" applyBorder="1" applyAlignment="1" applyProtection="1">
      <alignment horizontal="center" vertical="center" wrapText="1"/>
    </xf>
    <xf numFmtId="0" fontId="2" fillId="13" borderId="5" xfId="0" applyFont="1" applyFill="1" applyBorder="1" applyAlignment="1" applyProtection="1">
      <alignment horizontal="center" vertical="center" wrapText="1"/>
    </xf>
    <xf numFmtId="0" fontId="2" fillId="17" borderId="1" xfId="0" applyFont="1" applyFill="1" applyBorder="1" applyAlignment="1" applyProtection="1">
      <alignment horizontal="center" vertical="center" wrapText="1"/>
    </xf>
    <xf numFmtId="0" fontId="3" fillId="2" borderId="0" xfId="0" applyFont="1" applyFill="1" applyAlignment="1" applyProtection="1">
      <alignment horizontal="right" vertical="center" wrapText="1"/>
    </xf>
    <xf numFmtId="0" fontId="2" fillId="6" borderId="1"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 fillId="14" borderId="3" xfId="0" applyFont="1" applyFill="1" applyBorder="1" applyAlignment="1" applyProtection="1">
      <alignment horizontal="center" vertical="center" wrapText="1"/>
    </xf>
    <xf numFmtId="0" fontId="2" fillId="14" borderId="5"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xf>
    <xf numFmtId="0" fontId="3" fillId="11" borderId="3" xfId="0"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3" fillId="11" borderId="5"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2" borderId="0" xfId="0" applyFont="1" applyFill="1" applyBorder="1" applyAlignment="1" applyProtection="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pplyProtection="1">
      <alignment horizontal="left" vertical="center" wrapText="1"/>
    </xf>
    <xf numFmtId="0" fontId="3" fillId="2" borderId="0" xfId="0" applyFont="1" applyFill="1" applyAlignment="1" applyProtection="1">
      <alignment horizontal="left"/>
    </xf>
  </cellXfs>
  <cellStyles count="1">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1'!$C$57</c:f>
              <c:numCache>
                <c:formatCode>0.00</c:formatCode>
                <c:ptCount val="1"/>
                <c:pt idx="0">
                  <c:v>0</c:v>
                </c:pt>
              </c:numCache>
            </c:numRef>
          </c:val>
          <c:extLst>
            <c:ext xmlns:c16="http://schemas.microsoft.com/office/drawing/2014/chart" uri="{C3380CC4-5D6E-409C-BE32-E72D297353CC}">
              <c16:uniqueId val="{00000000-0E6B-4E7C-92FB-59B25DA4546C}"/>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1'!$G$57</c:f>
              <c:numCache>
                <c:formatCode>0.00</c:formatCode>
                <c:ptCount val="1"/>
                <c:pt idx="0">
                  <c:v>0</c:v>
                </c:pt>
              </c:numCache>
            </c:numRef>
          </c:val>
          <c:extLst>
            <c:ext xmlns:c16="http://schemas.microsoft.com/office/drawing/2014/chart" uri="{C3380CC4-5D6E-409C-BE32-E72D297353CC}">
              <c16:uniqueId val="{00000001-0E6B-4E7C-92FB-59B25DA4546C}"/>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1'!$K$57</c:f>
              <c:numCache>
                <c:formatCode>0.00</c:formatCode>
                <c:ptCount val="1"/>
                <c:pt idx="0">
                  <c:v>0</c:v>
                </c:pt>
              </c:numCache>
            </c:numRef>
          </c:val>
          <c:extLst>
            <c:ext xmlns:c16="http://schemas.microsoft.com/office/drawing/2014/chart" uri="{C3380CC4-5D6E-409C-BE32-E72D297353CC}">
              <c16:uniqueId val="{00000002-0E6B-4E7C-92FB-59B25DA4546C}"/>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1'!$O$57</c:f>
              <c:numCache>
                <c:formatCode>0.00</c:formatCode>
                <c:ptCount val="1"/>
                <c:pt idx="0">
                  <c:v>0</c:v>
                </c:pt>
              </c:numCache>
            </c:numRef>
          </c:val>
          <c:extLst>
            <c:ext xmlns:c16="http://schemas.microsoft.com/office/drawing/2014/chart" uri="{C3380CC4-5D6E-409C-BE32-E72D297353CC}">
              <c16:uniqueId val="{00000003-0E6B-4E7C-92FB-59B25DA4546C}"/>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1'!$S$57</c:f>
              <c:numCache>
                <c:formatCode>#,##0</c:formatCode>
                <c:ptCount val="1"/>
                <c:pt idx="0">
                  <c:v>0</c:v>
                </c:pt>
              </c:numCache>
            </c:numRef>
          </c:val>
          <c:extLst>
            <c:ext xmlns:c16="http://schemas.microsoft.com/office/drawing/2014/chart" uri="{C3380CC4-5D6E-409C-BE32-E72D297353CC}">
              <c16:uniqueId val="{00000004-0E6B-4E7C-92FB-59B25DA4546C}"/>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1'!$W$57</c:f>
              <c:numCache>
                <c:formatCode>0.00</c:formatCode>
                <c:ptCount val="1"/>
                <c:pt idx="0">
                  <c:v>0</c:v>
                </c:pt>
              </c:numCache>
            </c:numRef>
          </c:val>
          <c:extLst>
            <c:ext xmlns:c16="http://schemas.microsoft.com/office/drawing/2014/chart" uri="{C3380CC4-5D6E-409C-BE32-E72D297353CC}">
              <c16:uniqueId val="{00000005-0E6B-4E7C-92FB-59B25DA4546C}"/>
            </c:ext>
          </c:extLst>
        </c:ser>
        <c:dLbls>
          <c:showLegendKey val="0"/>
          <c:showVal val="0"/>
          <c:showCatName val="0"/>
          <c:showSerName val="0"/>
          <c:showPercent val="0"/>
          <c:showBubbleSize val="0"/>
        </c:dLbls>
        <c:gapWidth val="150"/>
        <c:axId val="517371984"/>
        <c:axId val="517372376"/>
      </c:barChart>
      <c:catAx>
        <c:axId val="51737198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17372376"/>
        <c:crosses val="autoZero"/>
        <c:auto val="1"/>
        <c:lblAlgn val="ctr"/>
        <c:lblOffset val="100"/>
        <c:noMultiLvlLbl val="0"/>
      </c:catAx>
      <c:valAx>
        <c:axId val="517372376"/>
        <c:scaling>
          <c:orientation val="minMax"/>
        </c:scaling>
        <c:delete val="0"/>
        <c:axPos val="b"/>
        <c:majorGridlines/>
        <c:numFmt formatCode="0.00" sourceLinked="1"/>
        <c:majorTickMark val="out"/>
        <c:minorTickMark val="none"/>
        <c:tickLblPos val="nextTo"/>
        <c:crossAx val="5173719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4'!$C$57</c:f>
              <c:numCache>
                <c:formatCode>0.00</c:formatCode>
                <c:ptCount val="1"/>
                <c:pt idx="0">
                  <c:v>0</c:v>
                </c:pt>
              </c:numCache>
            </c:numRef>
          </c:val>
          <c:extLst>
            <c:ext xmlns:c16="http://schemas.microsoft.com/office/drawing/2014/chart" uri="{C3380CC4-5D6E-409C-BE32-E72D297353CC}">
              <c16:uniqueId val="{00000000-DD3B-45F3-8F62-7DBFCFE86DA9}"/>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4'!$G$57</c:f>
              <c:numCache>
                <c:formatCode>0.00</c:formatCode>
                <c:ptCount val="1"/>
                <c:pt idx="0">
                  <c:v>0</c:v>
                </c:pt>
              </c:numCache>
            </c:numRef>
          </c:val>
          <c:extLst>
            <c:ext xmlns:c16="http://schemas.microsoft.com/office/drawing/2014/chart" uri="{C3380CC4-5D6E-409C-BE32-E72D297353CC}">
              <c16:uniqueId val="{00000001-DD3B-45F3-8F62-7DBFCFE86DA9}"/>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4'!$K$57</c:f>
              <c:numCache>
                <c:formatCode>0.00</c:formatCode>
                <c:ptCount val="1"/>
                <c:pt idx="0">
                  <c:v>0</c:v>
                </c:pt>
              </c:numCache>
            </c:numRef>
          </c:val>
          <c:extLst>
            <c:ext xmlns:c16="http://schemas.microsoft.com/office/drawing/2014/chart" uri="{C3380CC4-5D6E-409C-BE32-E72D297353CC}">
              <c16:uniqueId val="{00000002-DD3B-45F3-8F62-7DBFCFE86DA9}"/>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4'!$O$57</c:f>
              <c:numCache>
                <c:formatCode>0.00</c:formatCode>
                <c:ptCount val="1"/>
                <c:pt idx="0">
                  <c:v>0</c:v>
                </c:pt>
              </c:numCache>
            </c:numRef>
          </c:val>
          <c:extLst>
            <c:ext xmlns:c16="http://schemas.microsoft.com/office/drawing/2014/chart" uri="{C3380CC4-5D6E-409C-BE32-E72D297353CC}">
              <c16:uniqueId val="{00000003-DD3B-45F3-8F62-7DBFCFE86DA9}"/>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4'!$S$57</c:f>
              <c:numCache>
                <c:formatCode>#,##0</c:formatCode>
                <c:ptCount val="1"/>
                <c:pt idx="0">
                  <c:v>0</c:v>
                </c:pt>
              </c:numCache>
            </c:numRef>
          </c:val>
          <c:extLst>
            <c:ext xmlns:c16="http://schemas.microsoft.com/office/drawing/2014/chart" uri="{C3380CC4-5D6E-409C-BE32-E72D297353CC}">
              <c16:uniqueId val="{00000004-DD3B-45F3-8F62-7DBFCFE86DA9}"/>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DD3B-45F3-8F62-7DBFCFE86DA9}"/>
            </c:ext>
          </c:extLst>
        </c:ser>
        <c:dLbls>
          <c:showLegendKey val="0"/>
          <c:showVal val="0"/>
          <c:showCatName val="0"/>
          <c:showSerName val="0"/>
          <c:showPercent val="0"/>
          <c:showBubbleSize val="0"/>
        </c:dLbls>
        <c:gapWidth val="150"/>
        <c:axId val="508203624"/>
        <c:axId val="508204016"/>
      </c:barChart>
      <c:catAx>
        <c:axId val="50820362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4016"/>
        <c:crosses val="autoZero"/>
        <c:auto val="1"/>
        <c:lblAlgn val="ctr"/>
        <c:lblOffset val="100"/>
        <c:noMultiLvlLbl val="0"/>
      </c:catAx>
      <c:valAx>
        <c:axId val="508204016"/>
        <c:scaling>
          <c:orientation val="minMax"/>
        </c:scaling>
        <c:delete val="0"/>
        <c:axPos val="b"/>
        <c:majorGridlines/>
        <c:numFmt formatCode="0.00" sourceLinked="1"/>
        <c:majorTickMark val="out"/>
        <c:minorTickMark val="none"/>
        <c:tickLblPos val="nextTo"/>
        <c:crossAx val="5082036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4'!$D$57</c:f>
              <c:numCache>
                <c:formatCode>"₡"#\ ##0.00</c:formatCode>
                <c:ptCount val="1"/>
                <c:pt idx="0">
                  <c:v>0</c:v>
                </c:pt>
              </c:numCache>
            </c:numRef>
          </c:val>
          <c:extLst>
            <c:ext xmlns:c16="http://schemas.microsoft.com/office/drawing/2014/chart" uri="{C3380CC4-5D6E-409C-BE32-E72D297353CC}">
              <c16:uniqueId val="{00000000-4631-4B93-A413-71F68DDA2D5F}"/>
            </c:ext>
          </c:extLst>
        </c:ser>
        <c:ser>
          <c:idx val="1"/>
          <c:order val="1"/>
          <c:tx>
            <c:strRef>
              <c:f>'7-Edificio 4'!$K$53:$N$53</c:f>
              <c:strCache>
                <c:ptCount val="1"/>
                <c:pt idx="0">
                  <c:v>LPG</c:v>
                </c:pt>
              </c:strCache>
            </c:strRef>
          </c:tx>
          <c:invertIfNegative val="0"/>
          <c:cat>
            <c:strRef>
              <c:f>'7-Edificio 4'!$A$53</c:f>
              <c:strCache>
                <c:ptCount val="1"/>
                <c:pt idx="0">
                  <c:v>Tipo de Combustible</c:v>
                </c:pt>
              </c:strCache>
            </c:strRef>
          </c:cat>
          <c:val>
            <c:numRef>
              <c:f>'7-Edificio 4'!$H$57</c:f>
              <c:numCache>
                <c:formatCode>"₡"#\ ##0.00</c:formatCode>
                <c:ptCount val="1"/>
                <c:pt idx="0">
                  <c:v>0</c:v>
                </c:pt>
              </c:numCache>
            </c:numRef>
          </c:val>
          <c:extLst>
            <c:ext xmlns:c16="http://schemas.microsoft.com/office/drawing/2014/chart" uri="{C3380CC4-5D6E-409C-BE32-E72D297353CC}">
              <c16:uniqueId val="{00000001-4631-4B93-A413-71F68DDA2D5F}"/>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4'!$L$57</c:f>
              <c:numCache>
                <c:formatCode>"₡"#\ ##0.00</c:formatCode>
                <c:ptCount val="1"/>
                <c:pt idx="0">
                  <c:v>0</c:v>
                </c:pt>
              </c:numCache>
            </c:numRef>
          </c:val>
          <c:extLst>
            <c:ext xmlns:c16="http://schemas.microsoft.com/office/drawing/2014/chart" uri="{C3380CC4-5D6E-409C-BE32-E72D297353CC}">
              <c16:uniqueId val="{00000002-4631-4B93-A413-71F68DDA2D5F}"/>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4'!$P$57</c:f>
              <c:numCache>
                <c:formatCode>"₡"#\ ##0.00</c:formatCode>
                <c:ptCount val="1"/>
                <c:pt idx="0">
                  <c:v>0</c:v>
                </c:pt>
              </c:numCache>
            </c:numRef>
          </c:val>
          <c:extLst>
            <c:ext xmlns:c16="http://schemas.microsoft.com/office/drawing/2014/chart" uri="{C3380CC4-5D6E-409C-BE32-E72D297353CC}">
              <c16:uniqueId val="{00000003-4631-4B93-A413-71F68DDA2D5F}"/>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4'!$T$57</c:f>
              <c:numCache>
                <c:formatCode>"₡"#\ ##0.00</c:formatCode>
                <c:ptCount val="1"/>
                <c:pt idx="0">
                  <c:v>0</c:v>
                </c:pt>
              </c:numCache>
            </c:numRef>
          </c:val>
          <c:extLst>
            <c:ext xmlns:c16="http://schemas.microsoft.com/office/drawing/2014/chart" uri="{C3380CC4-5D6E-409C-BE32-E72D297353CC}">
              <c16:uniqueId val="{00000004-4631-4B93-A413-71F68DDA2D5F}"/>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4'!$X$57</c:f>
              <c:numCache>
                <c:formatCode>"₡"#\ ##0.00</c:formatCode>
                <c:ptCount val="1"/>
                <c:pt idx="0">
                  <c:v>0</c:v>
                </c:pt>
              </c:numCache>
            </c:numRef>
          </c:val>
          <c:extLst>
            <c:ext xmlns:c16="http://schemas.microsoft.com/office/drawing/2014/chart" uri="{C3380CC4-5D6E-409C-BE32-E72D297353CC}">
              <c16:uniqueId val="{00000005-4631-4B93-A413-71F68DDA2D5F}"/>
            </c:ext>
          </c:extLst>
        </c:ser>
        <c:dLbls>
          <c:showLegendKey val="0"/>
          <c:showVal val="0"/>
          <c:showCatName val="0"/>
          <c:showSerName val="0"/>
          <c:showPercent val="0"/>
          <c:showBubbleSize val="0"/>
        </c:dLbls>
        <c:gapWidth val="150"/>
        <c:axId val="508204800"/>
        <c:axId val="508205192"/>
      </c:barChart>
      <c:catAx>
        <c:axId val="50820480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5192"/>
        <c:crosses val="autoZero"/>
        <c:auto val="1"/>
        <c:lblAlgn val="ctr"/>
        <c:lblOffset val="100"/>
        <c:noMultiLvlLbl val="0"/>
      </c:catAx>
      <c:valAx>
        <c:axId val="508205192"/>
        <c:scaling>
          <c:orientation val="minMax"/>
        </c:scaling>
        <c:delete val="0"/>
        <c:axPos val="b"/>
        <c:majorGridlines/>
        <c:numFmt formatCode="&quot;₡&quot;#\ ##0.00" sourceLinked="1"/>
        <c:majorTickMark val="out"/>
        <c:minorTickMark val="none"/>
        <c:tickLblPos val="nextTo"/>
        <c:crossAx val="5082048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4'!$E$57</c:f>
              <c:numCache>
                <c:formatCode>0.00</c:formatCode>
                <c:ptCount val="1"/>
                <c:pt idx="0">
                  <c:v>0</c:v>
                </c:pt>
              </c:numCache>
            </c:numRef>
          </c:val>
          <c:extLst>
            <c:ext xmlns:c16="http://schemas.microsoft.com/office/drawing/2014/chart" uri="{C3380CC4-5D6E-409C-BE32-E72D297353CC}">
              <c16:uniqueId val="{00000000-4547-410F-8E44-407533FBE5D5}"/>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4'!$I$57</c:f>
              <c:numCache>
                <c:formatCode>0.00</c:formatCode>
                <c:ptCount val="1"/>
                <c:pt idx="0">
                  <c:v>0</c:v>
                </c:pt>
              </c:numCache>
            </c:numRef>
          </c:val>
          <c:extLst>
            <c:ext xmlns:c16="http://schemas.microsoft.com/office/drawing/2014/chart" uri="{C3380CC4-5D6E-409C-BE32-E72D297353CC}">
              <c16:uniqueId val="{00000001-4547-410F-8E44-407533FBE5D5}"/>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4'!$M$57</c:f>
              <c:numCache>
                <c:formatCode>0.00</c:formatCode>
                <c:ptCount val="1"/>
                <c:pt idx="0">
                  <c:v>0</c:v>
                </c:pt>
              </c:numCache>
            </c:numRef>
          </c:val>
          <c:extLst>
            <c:ext xmlns:c16="http://schemas.microsoft.com/office/drawing/2014/chart" uri="{C3380CC4-5D6E-409C-BE32-E72D297353CC}">
              <c16:uniqueId val="{00000002-4547-410F-8E44-407533FBE5D5}"/>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4'!$Q$57</c:f>
              <c:numCache>
                <c:formatCode>0.00</c:formatCode>
                <c:ptCount val="1"/>
                <c:pt idx="0">
                  <c:v>0</c:v>
                </c:pt>
              </c:numCache>
            </c:numRef>
          </c:val>
          <c:extLst>
            <c:ext xmlns:c16="http://schemas.microsoft.com/office/drawing/2014/chart" uri="{C3380CC4-5D6E-409C-BE32-E72D297353CC}">
              <c16:uniqueId val="{00000003-4547-410F-8E44-407533FBE5D5}"/>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4547-410F-8E44-407533FBE5D5}"/>
            </c:ext>
          </c:extLst>
        </c:ser>
        <c:dLbls>
          <c:showLegendKey val="0"/>
          <c:showVal val="0"/>
          <c:showCatName val="0"/>
          <c:showSerName val="0"/>
          <c:showPercent val="0"/>
          <c:showBubbleSize val="0"/>
        </c:dLbls>
        <c:gapWidth val="150"/>
        <c:axId val="508205976"/>
        <c:axId val="508206368"/>
      </c:barChart>
      <c:catAx>
        <c:axId val="50820597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6368"/>
        <c:crosses val="autoZero"/>
        <c:auto val="1"/>
        <c:lblAlgn val="ctr"/>
        <c:lblOffset val="100"/>
        <c:noMultiLvlLbl val="0"/>
      </c:catAx>
      <c:valAx>
        <c:axId val="508206368"/>
        <c:scaling>
          <c:orientation val="minMax"/>
        </c:scaling>
        <c:delete val="0"/>
        <c:axPos val="b"/>
        <c:majorGridlines/>
        <c:numFmt formatCode="0.00" sourceLinked="1"/>
        <c:majorTickMark val="out"/>
        <c:minorTickMark val="none"/>
        <c:tickLblPos val="nextTo"/>
        <c:crossAx val="508205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5'!$C$57</c:f>
              <c:numCache>
                <c:formatCode>0.00</c:formatCode>
                <c:ptCount val="1"/>
                <c:pt idx="0">
                  <c:v>0</c:v>
                </c:pt>
              </c:numCache>
            </c:numRef>
          </c:val>
          <c:extLst>
            <c:ext xmlns:c16="http://schemas.microsoft.com/office/drawing/2014/chart" uri="{C3380CC4-5D6E-409C-BE32-E72D297353CC}">
              <c16:uniqueId val="{00000000-6079-48A2-BEBF-0177DDD3CEB6}"/>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5'!$G$57</c:f>
              <c:numCache>
                <c:formatCode>0.00</c:formatCode>
                <c:ptCount val="1"/>
                <c:pt idx="0">
                  <c:v>0</c:v>
                </c:pt>
              </c:numCache>
            </c:numRef>
          </c:val>
          <c:extLst>
            <c:ext xmlns:c16="http://schemas.microsoft.com/office/drawing/2014/chart" uri="{C3380CC4-5D6E-409C-BE32-E72D297353CC}">
              <c16:uniqueId val="{00000001-6079-48A2-BEBF-0177DDD3CEB6}"/>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5'!$K$57</c:f>
              <c:numCache>
                <c:formatCode>0.00</c:formatCode>
                <c:ptCount val="1"/>
                <c:pt idx="0">
                  <c:v>0</c:v>
                </c:pt>
              </c:numCache>
            </c:numRef>
          </c:val>
          <c:extLst>
            <c:ext xmlns:c16="http://schemas.microsoft.com/office/drawing/2014/chart" uri="{C3380CC4-5D6E-409C-BE32-E72D297353CC}">
              <c16:uniqueId val="{00000002-6079-48A2-BEBF-0177DDD3CEB6}"/>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5'!$O$57</c:f>
              <c:numCache>
                <c:formatCode>0.00</c:formatCode>
                <c:ptCount val="1"/>
                <c:pt idx="0">
                  <c:v>0</c:v>
                </c:pt>
              </c:numCache>
            </c:numRef>
          </c:val>
          <c:extLst>
            <c:ext xmlns:c16="http://schemas.microsoft.com/office/drawing/2014/chart" uri="{C3380CC4-5D6E-409C-BE32-E72D297353CC}">
              <c16:uniqueId val="{00000003-6079-48A2-BEBF-0177DDD3CEB6}"/>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5'!$S$57</c:f>
              <c:numCache>
                <c:formatCode>#,##0</c:formatCode>
                <c:ptCount val="1"/>
                <c:pt idx="0">
                  <c:v>0</c:v>
                </c:pt>
              </c:numCache>
            </c:numRef>
          </c:val>
          <c:extLst>
            <c:ext xmlns:c16="http://schemas.microsoft.com/office/drawing/2014/chart" uri="{C3380CC4-5D6E-409C-BE32-E72D297353CC}">
              <c16:uniqueId val="{00000004-6079-48A2-BEBF-0177DDD3CEB6}"/>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6079-48A2-BEBF-0177DDD3CEB6}"/>
            </c:ext>
          </c:extLst>
        </c:ser>
        <c:dLbls>
          <c:showLegendKey val="0"/>
          <c:showVal val="0"/>
          <c:showCatName val="0"/>
          <c:showSerName val="0"/>
          <c:showPercent val="0"/>
          <c:showBubbleSize val="0"/>
        </c:dLbls>
        <c:gapWidth val="150"/>
        <c:axId val="508207152"/>
        <c:axId val="508207544"/>
      </c:barChart>
      <c:catAx>
        <c:axId val="50820715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7544"/>
        <c:crosses val="autoZero"/>
        <c:auto val="1"/>
        <c:lblAlgn val="ctr"/>
        <c:lblOffset val="100"/>
        <c:noMultiLvlLbl val="0"/>
      </c:catAx>
      <c:valAx>
        <c:axId val="508207544"/>
        <c:scaling>
          <c:orientation val="minMax"/>
        </c:scaling>
        <c:delete val="0"/>
        <c:axPos val="b"/>
        <c:majorGridlines/>
        <c:numFmt formatCode="0.00" sourceLinked="1"/>
        <c:majorTickMark val="out"/>
        <c:minorTickMark val="none"/>
        <c:tickLblPos val="nextTo"/>
        <c:crossAx val="5082071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5'!$D$57</c:f>
              <c:numCache>
                <c:formatCode>"₡"#\ ##0.00</c:formatCode>
                <c:ptCount val="1"/>
                <c:pt idx="0">
                  <c:v>0</c:v>
                </c:pt>
              </c:numCache>
            </c:numRef>
          </c:val>
          <c:extLst>
            <c:ext xmlns:c16="http://schemas.microsoft.com/office/drawing/2014/chart" uri="{C3380CC4-5D6E-409C-BE32-E72D297353CC}">
              <c16:uniqueId val="{00000000-1B6A-4FB7-8BC9-7BD7600711FC}"/>
            </c:ext>
          </c:extLst>
        </c:ser>
        <c:ser>
          <c:idx val="1"/>
          <c:order val="1"/>
          <c:tx>
            <c:strRef>
              <c:f>'8-Edificio 5'!$K$53:$N$53</c:f>
              <c:strCache>
                <c:ptCount val="1"/>
                <c:pt idx="0">
                  <c:v>LPG</c:v>
                </c:pt>
              </c:strCache>
            </c:strRef>
          </c:tx>
          <c:invertIfNegative val="0"/>
          <c:cat>
            <c:strRef>
              <c:f>'8-Edificio 5'!$A$53</c:f>
              <c:strCache>
                <c:ptCount val="1"/>
                <c:pt idx="0">
                  <c:v>Tipo de Combustible</c:v>
                </c:pt>
              </c:strCache>
            </c:strRef>
          </c:cat>
          <c:val>
            <c:numRef>
              <c:f>'8-Edificio 5'!$H$57</c:f>
              <c:numCache>
                <c:formatCode>"₡"#\ ##0.00</c:formatCode>
                <c:ptCount val="1"/>
                <c:pt idx="0">
                  <c:v>0</c:v>
                </c:pt>
              </c:numCache>
            </c:numRef>
          </c:val>
          <c:extLst>
            <c:ext xmlns:c16="http://schemas.microsoft.com/office/drawing/2014/chart" uri="{C3380CC4-5D6E-409C-BE32-E72D297353CC}">
              <c16:uniqueId val="{00000001-1B6A-4FB7-8BC9-7BD7600711FC}"/>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5'!$L$57</c:f>
              <c:numCache>
                <c:formatCode>"₡"#\ ##0.00</c:formatCode>
                <c:ptCount val="1"/>
                <c:pt idx="0">
                  <c:v>0</c:v>
                </c:pt>
              </c:numCache>
            </c:numRef>
          </c:val>
          <c:extLst>
            <c:ext xmlns:c16="http://schemas.microsoft.com/office/drawing/2014/chart" uri="{C3380CC4-5D6E-409C-BE32-E72D297353CC}">
              <c16:uniqueId val="{00000002-1B6A-4FB7-8BC9-7BD7600711FC}"/>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5'!$P$57</c:f>
              <c:numCache>
                <c:formatCode>"₡"#\ ##0.00</c:formatCode>
                <c:ptCount val="1"/>
                <c:pt idx="0">
                  <c:v>0</c:v>
                </c:pt>
              </c:numCache>
            </c:numRef>
          </c:val>
          <c:extLst>
            <c:ext xmlns:c16="http://schemas.microsoft.com/office/drawing/2014/chart" uri="{C3380CC4-5D6E-409C-BE32-E72D297353CC}">
              <c16:uniqueId val="{00000003-1B6A-4FB7-8BC9-7BD7600711FC}"/>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5'!$T$57</c:f>
              <c:numCache>
                <c:formatCode>"₡"#\ ##0.00</c:formatCode>
                <c:ptCount val="1"/>
                <c:pt idx="0">
                  <c:v>0</c:v>
                </c:pt>
              </c:numCache>
            </c:numRef>
          </c:val>
          <c:extLst>
            <c:ext xmlns:c16="http://schemas.microsoft.com/office/drawing/2014/chart" uri="{C3380CC4-5D6E-409C-BE32-E72D297353CC}">
              <c16:uniqueId val="{00000004-1B6A-4FB7-8BC9-7BD7600711FC}"/>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5'!$X$57</c:f>
              <c:numCache>
                <c:formatCode>"₡"#\ ##0.00</c:formatCode>
                <c:ptCount val="1"/>
                <c:pt idx="0">
                  <c:v>0</c:v>
                </c:pt>
              </c:numCache>
            </c:numRef>
          </c:val>
          <c:extLst>
            <c:ext xmlns:c16="http://schemas.microsoft.com/office/drawing/2014/chart" uri="{C3380CC4-5D6E-409C-BE32-E72D297353CC}">
              <c16:uniqueId val="{00000005-1B6A-4FB7-8BC9-7BD7600711FC}"/>
            </c:ext>
          </c:extLst>
        </c:ser>
        <c:dLbls>
          <c:showLegendKey val="0"/>
          <c:showVal val="0"/>
          <c:showCatName val="0"/>
          <c:showSerName val="0"/>
          <c:showPercent val="0"/>
          <c:showBubbleSize val="0"/>
        </c:dLbls>
        <c:gapWidth val="150"/>
        <c:axId val="508208328"/>
        <c:axId val="508208720"/>
      </c:barChart>
      <c:catAx>
        <c:axId val="50820832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8720"/>
        <c:crosses val="autoZero"/>
        <c:auto val="1"/>
        <c:lblAlgn val="ctr"/>
        <c:lblOffset val="100"/>
        <c:noMultiLvlLbl val="0"/>
      </c:catAx>
      <c:valAx>
        <c:axId val="508208720"/>
        <c:scaling>
          <c:orientation val="minMax"/>
        </c:scaling>
        <c:delete val="0"/>
        <c:axPos val="b"/>
        <c:majorGridlines/>
        <c:numFmt formatCode="&quot;₡&quot;#\ ##0.00" sourceLinked="1"/>
        <c:majorTickMark val="out"/>
        <c:minorTickMark val="none"/>
        <c:tickLblPos val="nextTo"/>
        <c:crossAx val="5082083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5'!$E$57</c:f>
              <c:numCache>
                <c:formatCode>0.00</c:formatCode>
                <c:ptCount val="1"/>
                <c:pt idx="0">
                  <c:v>0</c:v>
                </c:pt>
              </c:numCache>
            </c:numRef>
          </c:val>
          <c:extLst>
            <c:ext xmlns:c16="http://schemas.microsoft.com/office/drawing/2014/chart" uri="{C3380CC4-5D6E-409C-BE32-E72D297353CC}">
              <c16:uniqueId val="{00000000-1EDB-4DD8-9777-88BF6D4F61D0}"/>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5'!$I$57</c:f>
              <c:numCache>
                <c:formatCode>0.00</c:formatCode>
                <c:ptCount val="1"/>
                <c:pt idx="0">
                  <c:v>0</c:v>
                </c:pt>
              </c:numCache>
            </c:numRef>
          </c:val>
          <c:extLst>
            <c:ext xmlns:c16="http://schemas.microsoft.com/office/drawing/2014/chart" uri="{C3380CC4-5D6E-409C-BE32-E72D297353CC}">
              <c16:uniqueId val="{00000001-1EDB-4DD8-9777-88BF6D4F61D0}"/>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5'!$M$57</c:f>
              <c:numCache>
                <c:formatCode>0.00</c:formatCode>
                <c:ptCount val="1"/>
                <c:pt idx="0">
                  <c:v>0</c:v>
                </c:pt>
              </c:numCache>
            </c:numRef>
          </c:val>
          <c:extLst>
            <c:ext xmlns:c16="http://schemas.microsoft.com/office/drawing/2014/chart" uri="{C3380CC4-5D6E-409C-BE32-E72D297353CC}">
              <c16:uniqueId val="{00000002-1EDB-4DD8-9777-88BF6D4F61D0}"/>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5'!$Q$57</c:f>
              <c:numCache>
                <c:formatCode>0.00</c:formatCode>
                <c:ptCount val="1"/>
                <c:pt idx="0">
                  <c:v>0</c:v>
                </c:pt>
              </c:numCache>
            </c:numRef>
          </c:val>
          <c:extLst>
            <c:ext xmlns:c16="http://schemas.microsoft.com/office/drawing/2014/chart" uri="{C3380CC4-5D6E-409C-BE32-E72D297353CC}">
              <c16:uniqueId val="{00000003-1EDB-4DD8-9777-88BF6D4F61D0}"/>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1EDB-4DD8-9777-88BF6D4F61D0}"/>
            </c:ext>
          </c:extLst>
        </c:ser>
        <c:dLbls>
          <c:showLegendKey val="0"/>
          <c:showVal val="0"/>
          <c:showCatName val="0"/>
          <c:showSerName val="0"/>
          <c:showPercent val="0"/>
          <c:showBubbleSize val="0"/>
        </c:dLbls>
        <c:gapWidth val="150"/>
        <c:axId val="508209504"/>
        <c:axId val="508209896"/>
      </c:barChart>
      <c:catAx>
        <c:axId val="50820950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9896"/>
        <c:crosses val="autoZero"/>
        <c:auto val="1"/>
        <c:lblAlgn val="ctr"/>
        <c:lblOffset val="100"/>
        <c:noMultiLvlLbl val="0"/>
      </c:catAx>
      <c:valAx>
        <c:axId val="508209896"/>
        <c:scaling>
          <c:orientation val="minMax"/>
        </c:scaling>
        <c:delete val="0"/>
        <c:axPos val="b"/>
        <c:majorGridlines/>
        <c:numFmt formatCode="0.00" sourceLinked="1"/>
        <c:majorTickMark val="out"/>
        <c:minorTickMark val="none"/>
        <c:tickLblPos val="nextTo"/>
        <c:crossAx val="5082095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6'!$C$57</c:f>
              <c:numCache>
                <c:formatCode>0.00</c:formatCode>
                <c:ptCount val="1"/>
                <c:pt idx="0">
                  <c:v>0</c:v>
                </c:pt>
              </c:numCache>
            </c:numRef>
          </c:val>
          <c:extLst>
            <c:ext xmlns:c16="http://schemas.microsoft.com/office/drawing/2014/chart" uri="{C3380CC4-5D6E-409C-BE32-E72D297353CC}">
              <c16:uniqueId val="{00000000-94D3-43AB-B3D9-E52FF062B21B}"/>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6'!$G$57</c:f>
              <c:numCache>
                <c:formatCode>0.00</c:formatCode>
                <c:ptCount val="1"/>
                <c:pt idx="0">
                  <c:v>0</c:v>
                </c:pt>
              </c:numCache>
            </c:numRef>
          </c:val>
          <c:extLst>
            <c:ext xmlns:c16="http://schemas.microsoft.com/office/drawing/2014/chart" uri="{C3380CC4-5D6E-409C-BE32-E72D297353CC}">
              <c16:uniqueId val="{00000001-94D3-43AB-B3D9-E52FF062B21B}"/>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6'!$K$57</c:f>
              <c:numCache>
                <c:formatCode>0.00</c:formatCode>
                <c:ptCount val="1"/>
                <c:pt idx="0">
                  <c:v>0</c:v>
                </c:pt>
              </c:numCache>
            </c:numRef>
          </c:val>
          <c:extLst>
            <c:ext xmlns:c16="http://schemas.microsoft.com/office/drawing/2014/chart" uri="{C3380CC4-5D6E-409C-BE32-E72D297353CC}">
              <c16:uniqueId val="{00000002-94D3-43AB-B3D9-E52FF062B21B}"/>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6'!$O$57</c:f>
              <c:numCache>
                <c:formatCode>0.00</c:formatCode>
                <c:ptCount val="1"/>
                <c:pt idx="0">
                  <c:v>0</c:v>
                </c:pt>
              </c:numCache>
            </c:numRef>
          </c:val>
          <c:extLst>
            <c:ext xmlns:c16="http://schemas.microsoft.com/office/drawing/2014/chart" uri="{C3380CC4-5D6E-409C-BE32-E72D297353CC}">
              <c16:uniqueId val="{00000003-94D3-43AB-B3D9-E52FF062B21B}"/>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6'!$S$57</c:f>
              <c:numCache>
                <c:formatCode>#,##0</c:formatCode>
                <c:ptCount val="1"/>
                <c:pt idx="0">
                  <c:v>0</c:v>
                </c:pt>
              </c:numCache>
            </c:numRef>
          </c:val>
          <c:extLst>
            <c:ext xmlns:c16="http://schemas.microsoft.com/office/drawing/2014/chart" uri="{C3380CC4-5D6E-409C-BE32-E72D297353CC}">
              <c16:uniqueId val="{00000004-94D3-43AB-B3D9-E52FF062B21B}"/>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94D3-43AB-B3D9-E52FF062B21B}"/>
            </c:ext>
          </c:extLst>
        </c:ser>
        <c:dLbls>
          <c:showLegendKey val="0"/>
          <c:showVal val="0"/>
          <c:showCatName val="0"/>
          <c:showSerName val="0"/>
          <c:showPercent val="0"/>
          <c:showBubbleSize val="0"/>
        </c:dLbls>
        <c:gapWidth val="150"/>
        <c:axId val="504408032"/>
        <c:axId val="504408424"/>
      </c:barChart>
      <c:catAx>
        <c:axId val="50440803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4408424"/>
        <c:crosses val="autoZero"/>
        <c:auto val="1"/>
        <c:lblAlgn val="ctr"/>
        <c:lblOffset val="100"/>
        <c:noMultiLvlLbl val="0"/>
      </c:catAx>
      <c:valAx>
        <c:axId val="504408424"/>
        <c:scaling>
          <c:orientation val="minMax"/>
        </c:scaling>
        <c:delete val="0"/>
        <c:axPos val="b"/>
        <c:majorGridlines/>
        <c:numFmt formatCode="0.00" sourceLinked="1"/>
        <c:majorTickMark val="out"/>
        <c:minorTickMark val="none"/>
        <c:tickLblPos val="nextTo"/>
        <c:crossAx val="5044080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6'!$D$57</c:f>
              <c:numCache>
                <c:formatCode>"₡"#\ ##0.00</c:formatCode>
                <c:ptCount val="1"/>
                <c:pt idx="0">
                  <c:v>0</c:v>
                </c:pt>
              </c:numCache>
            </c:numRef>
          </c:val>
          <c:extLst>
            <c:ext xmlns:c16="http://schemas.microsoft.com/office/drawing/2014/chart" uri="{C3380CC4-5D6E-409C-BE32-E72D297353CC}">
              <c16:uniqueId val="{00000000-CAB5-43FC-8E47-6C1BE1125D07}"/>
            </c:ext>
          </c:extLst>
        </c:ser>
        <c:ser>
          <c:idx val="1"/>
          <c:order val="1"/>
          <c:tx>
            <c:strRef>
              <c:f>'9-Edificio 6'!$K$53:$N$53</c:f>
              <c:strCache>
                <c:ptCount val="1"/>
                <c:pt idx="0">
                  <c:v>LPG</c:v>
                </c:pt>
              </c:strCache>
            </c:strRef>
          </c:tx>
          <c:invertIfNegative val="0"/>
          <c:cat>
            <c:strRef>
              <c:f>'9-Edificio 6'!$A$53</c:f>
              <c:strCache>
                <c:ptCount val="1"/>
                <c:pt idx="0">
                  <c:v>Tipo de Combustible</c:v>
                </c:pt>
              </c:strCache>
            </c:strRef>
          </c:cat>
          <c:val>
            <c:numRef>
              <c:f>'9-Edificio 6'!$H$57</c:f>
              <c:numCache>
                <c:formatCode>"₡"#\ ##0.00</c:formatCode>
                <c:ptCount val="1"/>
                <c:pt idx="0">
                  <c:v>0</c:v>
                </c:pt>
              </c:numCache>
            </c:numRef>
          </c:val>
          <c:extLst>
            <c:ext xmlns:c16="http://schemas.microsoft.com/office/drawing/2014/chart" uri="{C3380CC4-5D6E-409C-BE32-E72D297353CC}">
              <c16:uniqueId val="{00000001-CAB5-43FC-8E47-6C1BE1125D07}"/>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6'!$L$57</c:f>
              <c:numCache>
                <c:formatCode>"₡"#\ ##0.00</c:formatCode>
                <c:ptCount val="1"/>
                <c:pt idx="0">
                  <c:v>0</c:v>
                </c:pt>
              </c:numCache>
            </c:numRef>
          </c:val>
          <c:extLst>
            <c:ext xmlns:c16="http://schemas.microsoft.com/office/drawing/2014/chart" uri="{C3380CC4-5D6E-409C-BE32-E72D297353CC}">
              <c16:uniqueId val="{00000002-CAB5-43FC-8E47-6C1BE1125D07}"/>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6'!$P$57</c:f>
              <c:numCache>
                <c:formatCode>"₡"#\ ##0.00</c:formatCode>
                <c:ptCount val="1"/>
                <c:pt idx="0">
                  <c:v>0</c:v>
                </c:pt>
              </c:numCache>
            </c:numRef>
          </c:val>
          <c:extLst>
            <c:ext xmlns:c16="http://schemas.microsoft.com/office/drawing/2014/chart" uri="{C3380CC4-5D6E-409C-BE32-E72D297353CC}">
              <c16:uniqueId val="{00000003-CAB5-43FC-8E47-6C1BE1125D07}"/>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6'!$T$57</c:f>
              <c:numCache>
                <c:formatCode>"₡"#\ ##0.00</c:formatCode>
                <c:ptCount val="1"/>
                <c:pt idx="0">
                  <c:v>0</c:v>
                </c:pt>
              </c:numCache>
            </c:numRef>
          </c:val>
          <c:extLst>
            <c:ext xmlns:c16="http://schemas.microsoft.com/office/drawing/2014/chart" uri="{C3380CC4-5D6E-409C-BE32-E72D297353CC}">
              <c16:uniqueId val="{00000004-CAB5-43FC-8E47-6C1BE1125D07}"/>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6'!$X$57</c:f>
              <c:numCache>
                <c:formatCode>"₡"#\ ##0.00</c:formatCode>
                <c:ptCount val="1"/>
                <c:pt idx="0">
                  <c:v>0</c:v>
                </c:pt>
              </c:numCache>
            </c:numRef>
          </c:val>
          <c:extLst>
            <c:ext xmlns:c16="http://schemas.microsoft.com/office/drawing/2014/chart" uri="{C3380CC4-5D6E-409C-BE32-E72D297353CC}">
              <c16:uniqueId val="{00000005-CAB5-43FC-8E47-6C1BE1125D07}"/>
            </c:ext>
          </c:extLst>
        </c:ser>
        <c:dLbls>
          <c:showLegendKey val="0"/>
          <c:showVal val="0"/>
          <c:showCatName val="0"/>
          <c:showSerName val="0"/>
          <c:showPercent val="0"/>
          <c:showBubbleSize val="0"/>
        </c:dLbls>
        <c:gapWidth val="150"/>
        <c:axId val="504409600"/>
        <c:axId val="504409992"/>
      </c:barChart>
      <c:catAx>
        <c:axId val="50440960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4409992"/>
        <c:crosses val="autoZero"/>
        <c:auto val="1"/>
        <c:lblAlgn val="ctr"/>
        <c:lblOffset val="100"/>
        <c:noMultiLvlLbl val="0"/>
      </c:catAx>
      <c:valAx>
        <c:axId val="504409992"/>
        <c:scaling>
          <c:orientation val="minMax"/>
        </c:scaling>
        <c:delete val="0"/>
        <c:axPos val="b"/>
        <c:majorGridlines/>
        <c:numFmt formatCode="&quot;₡&quot;#\ ##0.00" sourceLinked="1"/>
        <c:majorTickMark val="out"/>
        <c:minorTickMark val="none"/>
        <c:tickLblPos val="nextTo"/>
        <c:crossAx val="5044096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6'!$E$57</c:f>
              <c:numCache>
                <c:formatCode>0.00</c:formatCode>
                <c:ptCount val="1"/>
                <c:pt idx="0">
                  <c:v>0</c:v>
                </c:pt>
              </c:numCache>
            </c:numRef>
          </c:val>
          <c:extLst>
            <c:ext xmlns:c16="http://schemas.microsoft.com/office/drawing/2014/chart" uri="{C3380CC4-5D6E-409C-BE32-E72D297353CC}">
              <c16:uniqueId val="{00000000-5065-438D-ABE3-EC66310383C0}"/>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6'!$I$57</c:f>
              <c:numCache>
                <c:formatCode>0.00</c:formatCode>
                <c:ptCount val="1"/>
                <c:pt idx="0">
                  <c:v>0</c:v>
                </c:pt>
              </c:numCache>
            </c:numRef>
          </c:val>
          <c:extLst>
            <c:ext xmlns:c16="http://schemas.microsoft.com/office/drawing/2014/chart" uri="{C3380CC4-5D6E-409C-BE32-E72D297353CC}">
              <c16:uniqueId val="{00000001-5065-438D-ABE3-EC66310383C0}"/>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6'!$M$57</c:f>
              <c:numCache>
                <c:formatCode>0.00</c:formatCode>
                <c:ptCount val="1"/>
                <c:pt idx="0">
                  <c:v>0</c:v>
                </c:pt>
              </c:numCache>
            </c:numRef>
          </c:val>
          <c:extLst>
            <c:ext xmlns:c16="http://schemas.microsoft.com/office/drawing/2014/chart" uri="{C3380CC4-5D6E-409C-BE32-E72D297353CC}">
              <c16:uniqueId val="{00000002-5065-438D-ABE3-EC66310383C0}"/>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6'!$Q$57</c:f>
              <c:numCache>
                <c:formatCode>0.00</c:formatCode>
                <c:ptCount val="1"/>
                <c:pt idx="0">
                  <c:v>0</c:v>
                </c:pt>
              </c:numCache>
            </c:numRef>
          </c:val>
          <c:extLst>
            <c:ext xmlns:c16="http://schemas.microsoft.com/office/drawing/2014/chart" uri="{C3380CC4-5D6E-409C-BE32-E72D297353CC}">
              <c16:uniqueId val="{00000003-5065-438D-ABE3-EC66310383C0}"/>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5065-438D-ABE3-EC66310383C0}"/>
            </c:ext>
          </c:extLst>
        </c:ser>
        <c:dLbls>
          <c:showLegendKey val="0"/>
          <c:showVal val="0"/>
          <c:showCatName val="0"/>
          <c:showSerName val="0"/>
          <c:showPercent val="0"/>
          <c:showBubbleSize val="0"/>
        </c:dLbls>
        <c:gapWidth val="150"/>
        <c:axId val="504411952"/>
        <c:axId val="504412344"/>
      </c:barChart>
      <c:catAx>
        <c:axId val="50441195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4412344"/>
        <c:crosses val="autoZero"/>
        <c:auto val="1"/>
        <c:lblAlgn val="ctr"/>
        <c:lblOffset val="100"/>
        <c:noMultiLvlLbl val="0"/>
      </c:catAx>
      <c:valAx>
        <c:axId val="504412344"/>
        <c:scaling>
          <c:orientation val="minMax"/>
        </c:scaling>
        <c:delete val="0"/>
        <c:axPos val="b"/>
        <c:majorGridlines/>
        <c:numFmt formatCode="0.00" sourceLinked="1"/>
        <c:majorTickMark val="out"/>
        <c:minorTickMark val="none"/>
        <c:tickLblPos val="nextTo"/>
        <c:crossAx val="5044119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7'!$C$57</c:f>
              <c:numCache>
                <c:formatCode>0.00</c:formatCode>
                <c:ptCount val="1"/>
                <c:pt idx="0">
                  <c:v>0</c:v>
                </c:pt>
              </c:numCache>
            </c:numRef>
          </c:val>
          <c:extLst>
            <c:ext xmlns:c16="http://schemas.microsoft.com/office/drawing/2014/chart" uri="{C3380CC4-5D6E-409C-BE32-E72D297353CC}">
              <c16:uniqueId val="{00000000-EF3D-45F4-B639-C41466F5ED5F}"/>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7'!$G$57</c:f>
              <c:numCache>
                <c:formatCode>0.00</c:formatCode>
                <c:ptCount val="1"/>
                <c:pt idx="0">
                  <c:v>0</c:v>
                </c:pt>
              </c:numCache>
            </c:numRef>
          </c:val>
          <c:extLst>
            <c:ext xmlns:c16="http://schemas.microsoft.com/office/drawing/2014/chart" uri="{C3380CC4-5D6E-409C-BE32-E72D297353CC}">
              <c16:uniqueId val="{00000001-EF3D-45F4-B639-C41466F5ED5F}"/>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7'!$K$57</c:f>
              <c:numCache>
                <c:formatCode>0.00</c:formatCode>
                <c:ptCount val="1"/>
                <c:pt idx="0">
                  <c:v>0</c:v>
                </c:pt>
              </c:numCache>
            </c:numRef>
          </c:val>
          <c:extLst>
            <c:ext xmlns:c16="http://schemas.microsoft.com/office/drawing/2014/chart" uri="{C3380CC4-5D6E-409C-BE32-E72D297353CC}">
              <c16:uniqueId val="{00000002-EF3D-45F4-B639-C41466F5ED5F}"/>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7'!$O$57</c:f>
              <c:numCache>
                <c:formatCode>0.00</c:formatCode>
                <c:ptCount val="1"/>
                <c:pt idx="0">
                  <c:v>0</c:v>
                </c:pt>
              </c:numCache>
            </c:numRef>
          </c:val>
          <c:extLst>
            <c:ext xmlns:c16="http://schemas.microsoft.com/office/drawing/2014/chart" uri="{C3380CC4-5D6E-409C-BE32-E72D297353CC}">
              <c16:uniqueId val="{00000003-EF3D-45F4-B639-C41466F5ED5F}"/>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7'!$S$57</c:f>
              <c:numCache>
                <c:formatCode>#,##0</c:formatCode>
                <c:ptCount val="1"/>
                <c:pt idx="0">
                  <c:v>0</c:v>
                </c:pt>
              </c:numCache>
            </c:numRef>
          </c:val>
          <c:extLst>
            <c:ext xmlns:c16="http://schemas.microsoft.com/office/drawing/2014/chart" uri="{C3380CC4-5D6E-409C-BE32-E72D297353CC}">
              <c16:uniqueId val="{00000004-EF3D-45F4-B639-C41466F5ED5F}"/>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F3D-45F4-B639-C41466F5ED5F}"/>
            </c:ext>
          </c:extLst>
        </c:ser>
        <c:dLbls>
          <c:showLegendKey val="0"/>
          <c:showVal val="0"/>
          <c:showCatName val="0"/>
          <c:showSerName val="0"/>
          <c:showPercent val="0"/>
          <c:showBubbleSize val="0"/>
        </c:dLbls>
        <c:gapWidth val="150"/>
        <c:axId val="504413128"/>
        <c:axId val="504413520"/>
      </c:barChart>
      <c:catAx>
        <c:axId val="50441312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4413520"/>
        <c:crosses val="autoZero"/>
        <c:auto val="1"/>
        <c:lblAlgn val="ctr"/>
        <c:lblOffset val="100"/>
        <c:noMultiLvlLbl val="0"/>
      </c:catAx>
      <c:valAx>
        <c:axId val="504413520"/>
        <c:scaling>
          <c:orientation val="minMax"/>
        </c:scaling>
        <c:delete val="0"/>
        <c:axPos val="b"/>
        <c:majorGridlines/>
        <c:numFmt formatCode="0.00" sourceLinked="1"/>
        <c:majorTickMark val="out"/>
        <c:minorTickMark val="none"/>
        <c:tickLblPos val="nextTo"/>
        <c:crossAx val="5044131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1'!$D$57</c:f>
              <c:numCache>
                <c:formatCode>"₡"#\ ##0.00</c:formatCode>
                <c:ptCount val="1"/>
                <c:pt idx="0">
                  <c:v>0</c:v>
                </c:pt>
              </c:numCache>
            </c:numRef>
          </c:val>
          <c:extLst>
            <c:ext xmlns:c16="http://schemas.microsoft.com/office/drawing/2014/chart" uri="{C3380CC4-5D6E-409C-BE32-E72D297353CC}">
              <c16:uniqueId val="{00000000-FCEB-4540-9901-58A00B58D689}"/>
            </c:ext>
          </c:extLst>
        </c:ser>
        <c:ser>
          <c:idx val="1"/>
          <c:order val="1"/>
          <c:tx>
            <c:strRef>
              <c:f>'4-Edificio 1'!$K$53:$N$53</c:f>
              <c:strCache>
                <c:ptCount val="1"/>
                <c:pt idx="0">
                  <c:v>LPG</c:v>
                </c:pt>
              </c:strCache>
            </c:strRef>
          </c:tx>
          <c:invertIfNegative val="0"/>
          <c:cat>
            <c:strRef>
              <c:f>'4-Edificio 1'!$A$53</c:f>
              <c:strCache>
                <c:ptCount val="1"/>
                <c:pt idx="0">
                  <c:v>Tipo de Combustible</c:v>
                </c:pt>
              </c:strCache>
            </c:strRef>
          </c:cat>
          <c:val>
            <c:numRef>
              <c:f>'4-Edificio 1'!$H$57</c:f>
              <c:numCache>
                <c:formatCode>"₡"#\ ##0.00</c:formatCode>
                <c:ptCount val="1"/>
                <c:pt idx="0">
                  <c:v>0</c:v>
                </c:pt>
              </c:numCache>
            </c:numRef>
          </c:val>
          <c:extLst>
            <c:ext xmlns:c16="http://schemas.microsoft.com/office/drawing/2014/chart" uri="{C3380CC4-5D6E-409C-BE32-E72D297353CC}">
              <c16:uniqueId val="{00000001-FCEB-4540-9901-58A00B58D689}"/>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1'!$L$57</c:f>
              <c:numCache>
                <c:formatCode>"₡"#\ ##0.00</c:formatCode>
                <c:ptCount val="1"/>
                <c:pt idx="0">
                  <c:v>0</c:v>
                </c:pt>
              </c:numCache>
            </c:numRef>
          </c:val>
          <c:extLst>
            <c:ext xmlns:c16="http://schemas.microsoft.com/office/drawing/2014/chart" uri="{C3380CC4-5D6E-409C-BE32-E72D297353CC}">
              <c16:uniqueId val="{00000002-FCEB-4540-9901-58A00B58D689}"/>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1'!$P$57</c:f>
              <c:numCache>
                <c:formatCode>"₡"#\ ##0.00</c:formatCode>
                <c:ptCount val="1"/>
                <c:pt idx="0">
                  <c:v>0</c:v>
                </c:pt>
              </c:numCache>
            </c:numRef>
          </c:val>
          <c:extLst>
            <c:ext xmlns:c16="http://schemas.microsoft.com/office/drawing/2014/chart" uri="{C3380CC4-5D6E-409C-BE32-E72D297353CC}">
              <c16:uniqueId val="{00000003-FCEB-4540-9901-58A00B58D689}"/>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1'!$T$57</c:f>
              <c:numCache>
                <c:formatCode>"₡"#\ ##0.00</c:formatCode>
                <c:ptCount val="1"/>
                <c:pt idx="0">
                  <c:v>0</c:v>
                </c:pt>
              </c:numCache>
            </c:numRef>
          </c:val>
          <c:extLst>
            <c:ext xmlns:c16="http://schemas.microsoft.com/office/drawing/2014/chart" uri="{C3380CC4-5D6E-409C-BE32-E72D297353CC}">
              <c16:uniqueId val="{00000004-FCEB-4540-9901-58A00B58D689}"/>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1'!$X$57</c:f>
              <c:numCache>
                <c:formatCode>"₡"#\ ##0.00</c:formatCode>
                <c:ptCount val="1"/>
                <c:pt idx="0">
                  <c:v>0</c:v>
                </c:pt>
              </c:numCache>
            </c:numRef>
          </c:val>
          <c:extLst>
            <c:ext xmlns:c16="http://schemas.microsoft.com/office/drawing/2014/chart" uri="{C3380CC4-5D6E-409C-BE32-E72D297353CC}">
              <c16:uniqueId val="{00000005-FCEB-4540-9901-58A00B58D689}"/>
            </c:ext>
          </c:extLst>
        </c:ser>
        <c:dLbls>
          <c:showLegendKey val="0"/>
          <c:showVal val="0"/>
          <c:showCatName val="0"/>
          <c:showSerName val="0"/>
          <c:showPercent val="0"/>
          <c:showBubbleSize val="0"/>
        </c:dLbls>
        <c:gapWidth val="150"/>
        <c:axId val="517373160"/>
        <c:axId val="506088968"/>
      </c:barChart>
      <c:catAx>
        <c:axId val="51737316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88968"/>
        <c:crosses val="autoZero"/>
        <c:auto val="1"/>
        <c:lblAlgn val="ctr"/>
        <c:lblOffset val="100"/>
        <c:noMultiLvlLbl val="0"/>
      </c:catAx>
      <c:valAx>
        <c:axId val="506088968"/>
        <c:scaling>
          <c:orientation val="minMax"/>
        </c:scaling>
        <c:delete val="0"/>
        <c:axPos val="b"/>
        <c:majorGridlines/>
        <c:numFmt formatCode="&quot;₡&quot;#\ ##0.00" sourceLinked="1"/>
        <c:majorTickMark val="out"/>
        <c:minorTickMark val="none"/>
        <c:tickLblPos val="nextTo"/>
        <c:crossAx val="51737316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7'!$D$57</c:f>
              <c:numCache>
                <c:formatCode>"₡"#\ ##0.00</c:formatCode>
                <c:ptCount val="1"/>
                <c:pt idx="0">
                  <c:v>0</c:v>
                </c:pt>
              </c:numCache>
            </c:numRef>
          </c:val>
          <c:extLst>
            <c:ext xmlns:c16="http://schemas.microsoft.com/office/drawing/2014/chart" uri="{C3380CC4-5D6E-409C-BE32-E72D297353CC}">
              <c16:uniqueId val="{00000000-4472-4AB5-9C8C-C0FA3FC2C148}"/>
            </c:ext>
          </c:extLst>
        </c:ser>
        <c:ser>
          <c:idx val="1"/>
          <c:order val="1"/>
          <c:tx>
            <c:strRef>
              <c:f>'10-Edificio 7'!$K$53:$N$53</c:f>
              <c:strCache>
                <c:ptCount val="1"/>
                <c:pt idx="0">
                  <c:v>LPG</c:v>
                </c:pt>
              </c:strCache>
            </c:strRef>
          </c:tx>
          <c:invertIfNegative val="0"/>
          <c:cat>
            <c:strRef>
              <c:f>'10-Edificio 7'!$A$53</c:f>
              <c:strCache>
                <c:ptCount val="1"/>
                <c:pt idx="0">
                  <c:v>Tipo de Combustible</c:v>
                </c:pt>
              </c:strCache>
            </c:strRef>
          </c:cat>
          <c:val>
            <c:numRef>
              <c:f>'10-Edificio 7'!$H$57</c:f>
              <c:numCache>
                <c:formatCode>"₡"#\ ##0.00</c:formatCode>
                <c:ptCount val="1"/>
                <c:pt idx="0">
                  <c:v>0</c:v>
                </c:pt>
              </c:numCache>
            </c:numRef>
          </c:val>
          <c:extLst>
            <c:ext xmlns:c16="http://schemas.microsoft.com/office/drawing/2014/chart" uri="{C3380CC4-5D6E-409C-BE32-E72D297353CC}">
              <c16:uniqueId val="{00000001-4472-4AB5-9C8C-C0FA3FC2C148}"/>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7'!$L$57</c:f>
              <c:numCache>
                <c:formatCode>"₡"#\ ##0.00</c:formatCode>
                <c:ptCount val="1"/>
                <c:pt idx="0">
                  <c:v>0</c:v>
                </c:pt>
              </c:numCache>
            </c:numRef>
          </c:val>
          <c:extLst>
            <c:ext xmlns:c16="http://schemas.microsoft.com/office/drawing/2014/chart" uri="{C3380CC4-5D6E-409C-BE32-E72D297353CC}">
              <c16:uniqueId val="{00000002-4472-4AB5-9C8C-C0FA3FC2C148}"/>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7'!$P$57</c:f>
              <c:numCache>
                <c:formatCode>"₡"#\ ##0.00</c:formatCode>
                <c:ptCount val="1"/>
                <c:pt idx="0">
                  <c:v>0</c:v>
                </c:pt>
              </c:numCache>
            </c:numRef>
          </c:val>
          <c:extLst>
            <c:ext xmlns:c16="http://schemas.microsoft.com/office/drawing/2014/chart" uri="{C3380CC4-5D6E-409C-BE32-E72D297353CC}">
              <c16:uniqueId val="{00000003-4472-4AB5-9C8C-C0FA3FC2C148}"/>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7'!$T$57</c:f>
              <c:numCache>
                <c:formatCode>"₡"#\ ##0.00</c:formatCode>
                <c:ptCount val="1"/>
                <c:pt idx="0">
                  <c:v>0</c:v>
                </c:pt>
              </c:numCache>
            </c:numRef>
          </c:val>
          <c:extLst>
            <c:ext xmlns:c16="http://schemas.microsoft.com/office/drawing/2014/chart" uri="{C3380CC4-5D6E-409C-BE32-E72D297353CC}">
              <c16:uniqueId val="{00000004-4472-4AB5-9C8C-C0FA3FC2C148}"/>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7'!$X$57</c:f>
              <c:numCache>
                <c:formatCode>"₡"#\ ##0.00</c:formatCode>
                <c:ptCount val="1"/>
                <c:pt idx="0">
                  <c:v>0</c:v>
                </c:pt>
              </c:numCache>
            </c:numRef>
          </c:val>
          <c:extLst>
            <c:ext xmlns:c16="http://schemas.microsoft.com/office/drawing/2014/chart" uri="{C3380CC4-5D6E-409C-BE32-E72D297353CC}">
              <c16:uniqueId val="{00000005-4472-4AB5-9C8C-C0FA3FC2C148}"/>
            </c:ext>
          </c:extLst>
        </c:ser>
        <c:dLbls>
          <c:showLegendKey val="0"/>
          <c:showVal val="0"/>
          <c:showCatName val="0"/>
          <c:showSerName val="0"/>
          <c:showPercent val="0"/>
          <c:showBubbleSize val="0"/>
        </c:dLbls>
        <c:gapWidth val="150"/>
        <c:axId val="504414696"/>
        <c:axId val="504415088"/>
      </c:barChart>
      <c:catAx>
        <c:axId val="50441469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4415088"/>
        <c:crosses val="autoZero"/>
        <c:auto val="1"/>
        <c:lblAlgn val="ctr"/>
        <c:lblOffset val="100"/>
        <c:noMultiLvlLbl val="0"/>
      </c:catAx>
      <c:valAx>
        <c:axId val="504415088"/>
        <c:scaling>
          <c:orientation val="minMax"/>
        </c:scaling>
        <c:delete val="0"/>
        <c:axPos val="b"/>
        <c:majorGridlines/>
        <c:numFmt formatCode="&quot;₡&quot;#\ ##0.00" sourceLinked="1"/>
        <c:majorTickMark val="out"/>
        <c:minorTickMark val="none"/>
        <c:tickLblPos val="nextTo"/>
        <c:crossAx val="50441469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7'!$E$57</c:f>
              <c:numCache>
                <c:formatCode>0.00</c:formatCode>
                <c:ptCount val="1"/>
                <c:pt idx="0">
                  <c:v>0</c:v>
                </c:pt>
              </c:numCache>
            </c:numRef>
          </c:val>
          <c:extLst>
            <c:ext xmlns:c16="http://schemas.microsoft.com/office/drawing/2014/chart" uri="{C3380CC4-5D6E-409C-BE32-E72D297353CC}">
              <c16:uniqueId val="{00000000-CC9C-415C-94E0-71F5BC8664D6}"/>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7'!$I$57</c:f>
              <c:numCache>
                <c:formatCode>0.00</c:formatCode>
                <c:ptCount val="1"/>
                <c:pt idx="0">
                  <c:v>0</c:v>
                </c:pt>
              </c:numCache>
            </c:numRef>
          </c:val>
          <c:extLst>
            <c:ext xmlns:c16="http://schemas.microsoft.com/office/drawing/2014/chart" uri="{C3380CC4-5D6E-409C-BE32-E72D297353CC}">
              <c16:uniqueId val="{00000001-CC9C-415C-94E0-71F5BC8664D6}"/>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7'!$M$57</c:f>
              <c:numCache>
                <c:formatCode>0.00</c:formatCode>
                <c:ptCount val="1"/>
                <c:pt idx="0">
                  <c:v>0</c:v>
                </c:pt>
              </c:numCache>
            </c:numRef>
          </c:val>
          <c:extLst>
            <c:ext xmlns:c16="http://schemas.microsoft.com/office/drawing/2014/chart" uri="{C3380CC4-5D6E-409C-BE32-E72D297353CC}">
              <c16:uniqueId val="{00000002-CC9C-415C-94E0-71F5BC8664D6}"/>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7'!$Q$57</c:f>
              <c:numCache>
                <c:formatCode>0.00</c:formatCode>
                <c:ptCount val="1"/>
                <c:pt idx="0">
                  <c:v>0</c:v>
                </c:pt>
              </c:numCache>
            </c:numRef>
          </c:val>
          <c:extLst>
            <c:ext xmlns:c16="http://schemas.microsoft.com/office/drawing/2014/chart" uri="{C3380CC4-5D6E-409C-BE32-E72D297353CC}">
              <c16:uniqueId val="{00000003-CC9C-415C-94E0-71F5BC8664D6}"/>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CC9C-415C-94E0-71F5BC8664D6}"/>
            </c:ext>
          </c:extLst>
        </c:ser>
        <c:dLbls>
          <c:showLegendKey val="0"/>
          <c:showVal val="0"/>
          <c:showCatName val="0"/>
          <c:showSerName val="0"/>
          <c:showPercent val="0"/>
          <c:showBubbleSize val="0"/>
        </c:dLbls>
        <c:gapWidth val="150"/>
        <c:axId val="507409848"/>
        <c:axId val="507410240"/>
      </c:barChart>
      <c:catAx>
        <c:axId val="50740984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7410240"/>
        <c:crosses val="autoZero"/>
        <c:auto val="1"/>
        <c:lblAlgn val="ctr"/>
        <c:lblOffset val="100"/>
        <c:noMultiLvlLbl val="0"/>
      </c:catAx>
      <c:valAx>
        <c:axId val="507410240"/>
        <c:scaling>
          <c:orientation val="minMax"/>
        </c:scaling>
        <c:delete val="0"/>
        <c:axPos val="b"/>
        <c:majorGridlines/>
        <c:numFmt formatCode="0.00" sourceLinked="1"/>
        <c:majorTickMark val="out"/>
        <c:minorTickMark val="none"/>
        <c:tickLblPos val="nextTo"/>
        <c:crossAx val="5074098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8'!$C$57</c:f>
              <c:numCache>
                <c:formatCode>0.00</c:formatCode>
                <c:ptCount val="1"/>
                <c:pt idx="0">
                  <c:v>0</c:v>
                </c:pt>
              </c:numCache>
            </c:numRef>
          </c:val>
          <c:extLst>
            <c:ext xmlns:c16="http://schemas.microsoft.com/office/drawing/2014/chart" uri="{C3380CC4-5D6E-409C-BE32-E72D297353CC}">
              <c16:uniqueId val="{00000000-6922-4FE3-A4D5-B4606957FA63}"/>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8'!$G$57</c:f>
              <c:numCache>
                <c:formatCode>0.00</c:formatCode>
                <c:ptCount val="1"/>
                <c:pt idx="0">
                  <c:v>0</c:v>
                </c:pt>
              </c:numCache>
            </c:numRef>
          </c:val>
          <c:extLst>
            <c:ext xmlns:c16="http://schemas.microsoft.com/office/drawing/2014/chart" uri="{C3380CC4-5D6E-409C-BE32-E72D297353CC}">
              <c16:uniqueId val="{00000001-6922-4FE3-A4D5-B4606957FA63}"/>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8'!$K$57</c:f>
              <c:numCache>
                <c:formatCode>0.00</c:formatCode>
                <c:ptCount val="1"/>
                <c:pt idx="0">
                  <c:v>0</c:v>
                </c:pt>
              </c:numCache>
            </c:numRef>
          </c:val>
          <c:extLst>
            <c:ext xmlns:c16="http://schemas.microsoft.com/office/drawing/2014/chart" uri="{C3380CC4-5D6E-409C-BE32-E72D297353CC}">
              <c16:uniqueId val="{00000002-6922-4FE3-A4D5-B4606957FA63}"/>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8'!$O$57</c:f>
              <c:numCache>
                <c:formatCode>0.00</c:formatCode>
                <c:ptCount val="1"/>
                <c:pt idx="0">
                  <c:v>0</c:v>
                </c:pt>
              </c:numCache>
            </c:numRef>
          </c:val>
          <c:extLst>
            <c:ext xmlns:c16="http://schemas.microsoft.com/office/drawing/2014/chart" uri="{C3380CC4-5D6E-409C-BE32-E72D297353CC}">
              <c16:uniqueId val="{00000003-6922-4FE3-A4D5-B4606957FA63}"/>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8'!$S$57</c:f>
              <c:numCache>
                <c:formatCode>#,##0</c:formatCode>
                <c:ptCount val="1"/>
                <c:pt idx="0">
                  <c:v>0</c:v>
                </c:pt>
              </c:numCache>
            </c:numRef>
          </c:val>
          <c:extLst>
            <c:ext xmlns:c16="http://schemas.microsoft.com/office/drawing/2014/chart" uri="{C3380CC4-5D6E-409C-BE32-E72D297353CC}">
              <c16:uniqueId val="{00000004-6922-4FE3-A4D5-B4606957FA63}"/>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6922-4FE3-A4D5-B4606957FA63}"/>
            </c:ext>
          </c:extLst>
        </c:ser>
        <c:dLbls>
          <c:showLegendKey val="0"/>
          <c:showVal val="0"/>
          <c:showCatName val="0"/>
          <c:showSerName val="0"/>
          <c:showPercent val="0"/>
          <c:showBubbleSize val="0"/>
        </c:dLbls>
        <c:gapWidth val="150"/>
        <c:axId val="507411024"/>
        <c:axId val="507411416"/>
      </c:barChart>
      <c:catAx>
        <c:axId val="50741102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7411416"/>
        <c:crosses val="autoZero"/>
        <c:auto val="1"/>
        <c:lblAlgn val="ctr"/>
        <c:lblOffset val="100"/>
        <c:noMultiLvlLbl val="0"/>
      </c:catAx>
      <c:valAx>
        <c:axId val="507411416"/>
        <c:scaling>
          <c:orientation val="minMax"/>
        </c:scaling>
        <c:delete val="0"/>
        <c:axPos val="b"/>
        <c:majorGridlines/>
        <c:numFmt formatCode="0.00" sourceLinked="1"/>
        <c:majorTickMark val="out"/>
        <c:minorTickMark val="none"/>
        <c:tickLblPos val="nextTo"/>
        <c:crossAx val="5074110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8'!$D$57</c:f>
              <c:numCache>
                <c:formatCode>"₡"#\ ##0.00</c:formatCode>
                <c:ptCount val="1"/>
                <c:pt idx="0">
                  <c:v>0</c:v>
                </c:pt>
              </c:numCache>
            </c:numRef>
          </c:val>
          <c:extLst>
            <c:ext xmlns:c16="http://schemas.microsoft.com/office/drawing/2014/chart" uri="{C3380CC4-5D6E-409C-BE32-E72D297353CC}">
              <c16:uniqueId val="{00000000-80C6-4516-B83E-4AB88BBA2FC4}"/>
            </c:ext>
          </c:extLst>
        </c:ser>
        <c:ser>
          <c:idx val="1"/>
          <c:order val="1"/>
          <c:tx>
            <c:strRef>
              <c:f>'11-Edificio 8'!$K$53:$N$53</c:f>
              <c:strCache>
                <c:ptCount val="1"/>
                <c:pt idx="0">
                  <c:v>LPG</c:v>
                </c:pt>
              </c:strCache>
            </c:strRef>
          </c:tx>
          <c:invertIfNegative val="0"/>
          <c:cat>
            <c:strRef>
              <c:f>'11-Edificio 8'!$A$53</c:f>
              <c:strCache>
                <c:ptCount val="1"/>
                <c:pt idx="0">
                  <c:v>Tipo de Combustible</c:v>
                </c:pt>
              </c:strCache>
            </c:strRef>
          </c:cat>
          <c:val>
            <c:numRef>
              <c:f>'11-Edificio 8'!$H$57</c:f>
              <c:numCache>
                <c:formatCode>"₡"#\ ##0.00</c:formatCode>
                <c:ptCount val="1"/>
                <c:pt idx="0">
                  <c:v>0</c:v>
                </c:pt>
              </c:numCache>
            </c:numRef>
          </c:val>
          <c:extLst>
            <c:ext xmlns:c16="http://schemas.microsoft.com/office/drawing/2014/chart" uri="{C3380CC4-5D6E-409C-BE32-E72D297353CC}">
              <c16:uniqueId val="{00000001-80C6-4516-B83E-4AB88BBA2FC4}"/>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8'!$L$57</c:f>
              <c:numCache>
                <c:formatCode>"₡"#\ ##0.00</c:formatCode>
                <c:ptCount val="1"/>
                <c:pt idx="0">
                  <c:v>0</c:v>
                </c:pt>
              </c:numCache>
            </c:numRef>
          </c:val>
          <c:extLst>
            <c:ext xmlns:c16="http://schemas.microsoft.com/office/drawing/2014/chart" uri="{C3380CC4-5D6E-409C-BE32-E72D297353CC}">
              <c16:uniqueId val="{00000002-80C6-4516-B83E-4AB88BBA2FC4}"/>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8'!$P$57</c:f>
              <c:numCache>
                <c:formatCode>"₡"#\ ##0.00</c:formatCode>
                <c:ptCount val="1"/>
                <c:pt idx="0">
                  <c:v>0</c:v>
                </c:pt>
              </c:numCache>
            </c:numRef>
          </c:val>
          <c:extLst>
            <c:ext xmlns:c16="http://schemas.microsoft.com/office/drawing/2014/chart" uri="{C3380CC4-5D6E-409C-BE32-E72D297353CC}">
              <c16:uniqueId val="{00000003-80C6-4516-B83E-4AB88BBA2FC4}"/>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8'!$T$57</c:f>
              <c:numCache>
                <c:formatCode>"₡"#\ ##0.00</c:formatCode>
                <c:ptCount val="1"/>
                <c:pt idx="0">
                  <c:v>0</c:v>
                </c:pt>
              </c:numCache>
            </c:numRef>
          </c:val>
          <c:extLst>
            <c:ext xmlns:c16="http://schemas.microsoft.com/office/drawing/2014/chart" uri="{C3380CC4-5D6E-409C-BE32-E72D297353CC}">
              <c16:uniqueId val="{00000004-80C6-4516-B83E-4AB88BBA2FC4}"/>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8'!$X$57</c:f>
              <c:numCache>
                <c:formatCode>"₡"#\ ##0.00</c:formatCode>
                <c:ptCount val="1"/>
                <c:pt idx="0">
                  <c:v>0</c:v>
                </c:pt>
              </c:numCache>
            </c:numRef>
          </c:val>
          <c:extLst>
            <c:ext xmlns:c16="http://schemas.microsoft.com/office/drawing/2014/chart" uri="{C3380CC4-5D6E-409C-BE32-E72D297353CC}">
              <c16:uniqueId val="{00000005-80C6-4516-B83E-4AB88BBA2FC4}"/>
            </c:ext>
          </c:extLst>
        </c:ser>
        <c:dLbls>
          <c:showLegendKey val="0"/>
          <c:showVal val="0"/>
          <c:showCatName val="0"/>
          <c:showSerName val="0"/>
          <c:showPercent val="0"/>
          <c:showBubbleSize val="0"/>
        </c:dLbls>
        <c:gapWidth val="150"/>
        <c:axId val="507412592"/>
        <c:axId val="507412984"/>
      </c:barChart>
      <c:catAx>
        <c:axId val="50741259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7412984"/>
        <c:crosses val="autoZero"/>
        <c:auto val="1"/>
        <c:lblAlgn val="ctr"/>
        <c:lblOffset val="100"/>
        <c:noMultiLvlLbl val="0"/>
      </c:catAx>
      <c:valAx>
        <c:axId val="507412984"/>
        <c:scaling>
          <c:orientation val="minMax"/>
        </c:scaling>
        <c:delete val="0"/>
        <c:axPos val="b"/>
        <c:majorGridlines/>
        <c:numFmt formatCode="&quot;₡&quot;#\ ##0.00" sourceLinked="1"/>
        <c:majorTickMark val="out"/>
        <c:minorTickMark val="none"/>
        <c:tickLblPos val="nextTo"/>
        <c:crossAx val="50741259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8'!$E$57</c:f>
              <c:numCache>
                <c:formatCode>0.00</c:formatCode>
                <c:ptCount val="1"/>
                <c:pt idx="0">
                  <c:v>0</c:v>
                </c:pt>
              </c:numCache>
            </c:numRef>
          </c:val>
          <c:extLst>
            <c:ext xmlns:c16="http://schemas.microsoft.com/office/drawing/2014/chart" uri="{C3380CC4-5D6E-409C-BE32-E72D297353CC}">
              <c16:uniqueId val="{00000000-7660-426B-AA36-6CAE00A79DB9}"/>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8'!$I$57</c:f>
              <c:numCache>
                <c:formatCode>0.00</c:formatCode>
                <c:ptCount val="1"/>
                <c:pt idx="0">
                  <c:v>0</c:v>
                </c:pt>
              </c:numCache>
            </c:numRef>
          </c:val>
          <c:extLst>
            <c:ext xmlns:c16="http://schemas.microsoft.com/office/drawing/2014/chart" uri="{C3380CC4-5D6E-409C-BE32-E72D297353CC}">
              <c16:uniqueId val="{00000001-7660-426B-AA36-6CAE00A79DB9}"/>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8'!$M$57</c:f>
              <c:numCache>
                <c:formatCode>0.00</c:formatCode>
                <c:ptCount val="1"/>
                <c:pt idx="0">
                  <c:v>0</c:v>
                </c:pt>
              </c:numCache>
            </c:numRef>
          </c:val>
          <c:extLst>
            <c:ext xmlns:c16="http://schemas.microsoft.com/office/drawing/2014/chart" uri="{C3380CC4-5D6E-409C-BE32-E72D297353CC}">
              <c16:uniqueId val="{00000002-7660-426B-AA36-6CAE00A79DB9}"/>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8'!$Q$57</c:f>
              <c:numCache>
                <c:formatCode>0.00</c:formatCode>
                <c:ptCount val="1"/>
                <c:pt idx="0">
                  <c:v>0</c:v>
                </c:pt>
              </c:numCache>
            </c:numRef>
          </c:val>
          <c:extLst>
            <c:ext xmlns:c16="http://schemas.microsoft.com/office/drawing/2014/chart" uri="{C3380CC4-5D6E-409C-BE32-E72D297353CC}">
              <c16:uniqueId val="{00000003-7660-426B-AA36-6CAE00A79DB9}"/>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660-426B-AA36-6CAE00A79DB9}"/>
            </c:ext>
          </c:extLst>
        </c:ser>
        <c:dLbls>
          <c:showLegendKey val="0"/>
          <c:showVal val="0"/>
          <c:showCatName val="0"/>
          <c:showSerName val="0"/>
          <c:showPercent val="0"/>
          <c:showBubbleSize val="0"/>
        </c:dLbls>
        <c:gapWidth val="150"/>
        <c:axId val="507414944"/>
        <c:axId val="507415336"/>
      </c:barChart>
      <c:catAx>
        <c:axId val="50741494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7415336"/>
        <c:crosses val="autoZero"/>
        <c:auto val="1"/>
        <c:lblAlgn val="ctr"/>
        <c:lblOffset val="100"/>
        <c:noMultiLvlLbl val="0"/>
      </c:catAx>
      <c:valAx>
        <c:axId val="507415336"/>
        <c:scaling>
          <c:orientation val="minMax"/>
        </c:scaling>
        <c:delete val="0"/>
        <c:axPos val="b"/>
        <c:majorGridlines/>
        <c:numFmt formatCode="0.00" sourceLinked="1"/>
        <c:majorTickMark val="out"/>
        <c:minorTickMark val="none"/>
        <c:tickLblPos val="nextTo"/>
        <c:crossAx val="507414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9'!$C$56</c:f>
              <c:numCache>
                <c:formatCode>0.00</c:formatCode>
                <c:ptCount val="1"/>
                <c:pt idx="0">
                  <c:v>0</c:v>
                </c:pt>
              </c:numCache>
            </c:numRef>
          </c:val>
          <c:extLst>
            <c:ext xmlns:c16="http://schemas.microsoft.com/office/drawing/2014/chart" uri="{C3380CC4-5D6E-409C-BE32-E72D297353CC}">
              <c16:uniqueId val="{00000000-42A5-4F1F-871A-3E496EF22477}"/>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9'!$G$56</c:f>
              <c:numCache>
                <c:formatCode>0.00</c:formatCode>
                <c:ptCount val="1"/>
                <c:pt idx="0">
                  <c:v>0</c:v>
                </c:pt>
              </c:numCache>
            </c:numRef>
          </c:val>
          <c:extLst>
            <c:ext xmlns:c16="http://schemas.microsoft.com/office/drawing/2014/chart" uri="{C3380CC4-5D6E-409C-BE32-E72D297353CC}">
              <c16:uniqueId val="{00000001-42A5-4F1F-871A-3E496EF22477}"/>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9'!$K$56</c:f>
              <c:numCache>
                <c:formatCode>0.00</c:formatCode>
                <c:ptCount val="1"/>
                <c:pt idx="0">
                  <c:v>0</c:v>
                </c:pt>
              </c:numCache>
            </c:numRef>
          </c:val>
          <c:extLst>
            <c:ext xmlns:c16="http://schemas.microsoft.com/office/drawing/2014/chart" uri="{C3380CC4-5D6E-409C-BE32-E72D297353CC}">
              <c16:uniqueId val="{00000002-42A5-4F1F-871A-3E496EF22477}"/>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9'!$O$56</c:f>
              <c:numCache>
                <c:formatCode>0.00</c:formatCode>
                <c:ptCount val="1"/>
                <c:pt idx="0">
                  <c:v>0</c:v>
                </c:pt>
              </c:numCache>
            </c:numRef>
          </c:val>
          <c:extLst>
            <c:ext xmlns:c16="http://schemas.microsoft.com/office/drawing/2014/chart" uri="{C3380CC4-5D6E-409C-BE32-E72D297353CC}">
              <c16:uniqueId val="{00000003-42A5-4F1F-871A-3E496EF22477}"/>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9'!$S$56</c:f>
              <c:numCache>
                <c:formatCode>#,##0</c:formatCode>
                <c:ptCount val="1"/>
                <c:pt idx="0">
                  <c:v>0</c:v>
                </c:pt>
              </c:numCache>
            </c:numRef>
          </c:val>
          <c:extLst>
            <c:ext xmlns:c16="http://schemas.microsoft.com/office/drawing/2014/chart" uri="{C3380CC4-5D6E-409C-BE32-E72D297353CC}">
              <c16:uniqueId val="{00000004-42A5-4F1F-871A-3E496EF22477}"/>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2A5-4F1F-871A-3E496EF22477}"/>
            </c:ext>
          </c:extLst>
        </c:ser>
        <c:dLbls>
          <c:showLegendKey val="0"/>
          <c:showVal val="0"/>
          <c:showCatName val="0"/>
          <c:showSerName val="0"/>
          <c:showPercent val="0"/>
          <c:showBubbleSize val="0"/>
        </c:dLbls>
        <c:gapWidth val="150"/>
        <c:axId val="506210312"/>
        <c:axId val="506210704"/>
      </c:barChart>
      <c:catAx>
        <c:axId val="50621031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210704"/>
        <c:crosses val="autoZero"/>
        <c:auto val="1"/>
        <c:lblAlgn val="ctr"/>
        <c:lblOffset val="100"/>
        <c:noMultiLvlLbl val="0"/>
      </c:catAx>
      <c:valAx>
        <c:axId val="506210704"/>
        <c:scaling>
          <c:orientation val="minMax"/>
        </c:scaling>
        <c:delete val="0"/>
        <c:axPos val="b"/>
        <c:majorGridlines/>
        <c:numFmt formatCode="0.00" sourceLinked="1"/>
        <c:majorTickMark val="out"/>
        <c:minorTickMark val="none"/>
        <c:tickLblPos val="nextTo"/>
        <c:crossAx val="50621031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9'!$D$56</c:f>
              <c:numCache>
                <c:formatCode>"₡"#\ ##0.00</c:formatCode>
                <c:ptCount val="1"/>
                <c:pt idx="0">
                  <c:v>0</c:v>
                </c:pt>
              </c:numCache>
            </c:numRef>
          </c:val>
          <c:extLst>
            <c:ext xmlns:c16="http://schemas.microsoft.com/office/drawing/2014/chart" uri="{C3380CC4-5D6E-409C-BE32-E72D297353CC}">
              <c16:uniqueId val="{00000000-F3F9-48FB-A132-FBE10E61778E}"/>
            </c:ext>
          </c:extLst>
        </c:ser>
        <c:ser>
          <c:idx val="1"/>
          <c:order val="1"/>
          <c:tx>
            <c:strRef>
              <c:f>'12-Edificio 9'!$K$52:$N$52</c:f>
              <c:strCache>
                <c:ptCount val="1"/>
                <c:pt idx="0">
                  <c:v>LPG</c:v>
                </c:pt>
              </c:strCache>
            </c:strRef>
          </c:tx>
          <c:invertIfNegative val="0"/>
          <c:cat>
            <c:strRef>
              <c:f>'12-Edificio 9'!$A$52</c:f>
              <c:strCache>
                <c:ptCount val="1"/>
                <c:pt idx="0">
                  <c:v>Tipo de Combustible</c:v>
                </c:pt>
              </c:strCache>
            </c:strRef>
          </c:cat>
          <c:val>
            <c:numRef>
              <c:f>'12-Edificio 9'!$H$56</c:f>
              <c:numCache>
                <c:formatCode>"₡"#\ ##0.00</c:formatCode>
                <c:ptCount val="1"/>
                <c:pt idx="0">
                  <c:v>0</c:v>
                </c:pt>
              </c:numCache>
            </c:numRef>
          </c:val>
          <c:extLst>
            <c:ext xmlns:c16="http://schemas.microsoft.com/office/drawing/2014/chart" uri="{C3380CC4-5D6E-409C-BE32-E72D297353CC}">
              <c16:uniqueId val="{00000001-F3F9-48FB-A132-FBE10E61778E}"/>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9'!$L$56</c:f>
              <c:numCache>
                <c:formatCode>"₡"#\ ##0.00</c:formatCode>
                <c:ptCount val="1"/>
                <c:pt idx="0">
                  <c:v>0</c:v>
                </c:pt>
              </c:numCache>
            </c:numRef>
          </c:val>
          <c:extLst>
            <c:ext xmlns:c16="http://schemas.microsoft.com/office/drawing/2014/chart" uri="{C3380CC4-5D6E-409C-BE32-E72D297353CC}">
              <c16:uniqueId val="{00000002-F3F9-48FB-A132-FBE10E61778E}"/>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9'!$P$56</c:f>
              <c:numCache>
                <c:formatCode>"₡"#\ ##0.00</c:formatCode>
                <c:ptCount val="1"/>
                <c:pt idx="0">
                  <c:v>0</c:v>
                </c:pt>
              </c:numCache>
            </c:numRef>
          </c:val>
          <c:extLst>
            <c:ext xmlns:c16="http://schemas.microsoft.com/office/drawing/2014/chart" uri="{C3380CC4-5D6E-409C-BE32-E72D297353CC}">
              <c16:uniqueId val="{00000003-F3F9-48FB-A132-FBE10E61778E}"/>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9'!$T$56</c:f>
              <c:numCache>
                <c:formatCode>"₡"#\ ##0.00</c:formatCode>
                <c:ptCount val="1"/>
                <c:pt idx="0">
                  <c:v>0</c:v>
                </c:pt>
              </c:numCache>
            </c:numRef>
          </c:val>
          <c:extLst>
            <c:ext xmlns:c16="http://schemas.microsoft.com/office/drawing/2014/chart" uri="{C3380CC4-5D6E-409C-BE32-E72D297353CC}">
              <c16:uniqueId val="{00000004-F3F9-48FB-A132-FBE10E61778E}"/>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9'!$X$56</c:f>
              <c:numCache>
                <c:formatCode>"₡"#\ ##0.00</c:formatCode>
                <c:ptCount val="1"/>
                <c:pt idx="0">
                  <c:v>0</c:v>
                </c:pt>
              </c:numCache>
            </c:numRef>
          </c:val>
          <c:extLst>
            <c:ext xmlns:c16="http://schemas.microsoft.com/office/drawing/2014/chart" uri="{C3380CC4-5D6E-409C-BE32-E72D297353CC}">
              <c16:uniqueId val="{00000005-F3F9-48FB-A132-FBE10E61778E}"/>
            </c:ext>
          </c:extLst>
        </c:ser>
        <c:dLbls>
          <c:showLegendKey val="0"/>
          <c:showVal val="0"/>
          <c:showCatName val="0"/>
          <c:showSerName val="0"/>
          <c:showPercent val="0"/>
          <c:showBubbleSize val="0"/>
        </c:dLbls>
        <c:gapWidth val="150"/>
        <c:axId val="506211880"/>
        <c:axId val="506212272"/>
      </c:barChart>
      <c:catAx>
        <c:axId val="50621188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212272"/>
        <c:crosses val="autoZero"/>
        <c:auto val="1"/>
        <c:lblAlgn val="ctr"/>
        <c:lblOffset val="100"/>
        <c:noMultiLvlLbl val="0"/>
      </c:catAx>
      <c:valAx>
        <c:axId val="506212272"/>
        <c:scaling>
          <c:orientation val="minMax"/>
        </c:scaling>
        <c:delete val="0"/>
        <c:axPos val="b"/>
        <c:majorGridlines/>
        <c:numFmt formatCode="&quot;₡&quot;#\ ##0.00" sourceLinked="1"/>
        <c:majorTickMark val="out"/>
        <c:minorTickMark val="none"/>
        <c:tickLblPos val="nextTo"/>
        <c:crossAx val="5062118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9'!$E$56</c:f>
              <c:numCache>
                <c:formatCode>0.00</c:formatCode>
                <c:ptCount val="1"/>
                <c:pt idx="0">
                  <c:v>0</c:v>
                </c:pt>
              </c:numCache>
            </c:numRef>
          </c:val>
          <c:extLst>
            <c:ext xmlns:c16="http://schemas.microsoft.com/office/drawing/2014/chart" uri="{C3380CC4-5D6E-409C-BE32-E72D297353CC}">
              <c16:uniqueId val="{00000000-9A19-4F43-AF6E-3A8206D97E53}"/>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9'!$I$56</c:f>
              <c:numCache>
                <c:formatCode>0.00</c:formatCode>
                <c:ptCount val="1"/>
                <c:pt idx="0">
                  <c:v>0</c:v>
                </c:pt>
              </c:numCache>
            </c:numRef>
          </c:val>
          <c:extLst>
            <c:ext xmlns:c16="http://schemas.microsoft.com/office/drawing/2014/chart" uri="{C3380CC4-5D6E-409C-BE32-E72D297353CC}">
              <c16:uniqueId val="{00000001-9A19-4F43-AF6E-3A8206D97E53}"/>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9'!$M$56</c:f>
              <c:numCache>
                <c:formatCode>0.00</c:formatCode>
                <c:ptCount val="1"/>
                <c:pt idx="0">
                  <c:v>0</c:v>
                </c:pt>
              </c:numCache>
            </c:numRef>
          </c:val>
          <c:extLst>
            <c:ext xmlns:c16="http://schemas.microsoft.com/office/drawing/2014/chart" uri="{C3380CC4-5D6E-409C-BE32-E72D297353CC}">
              <c16:uniqueId val="{00000002-9A19-4F43-AF6E-3A8206D97E53}"/>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9'!$Q$56</c:f>
              <c:numCache>
                <c:formatCode>0.00</c:formatCode>
                <c:ptCount val="1"/>
                <c:pt idx="0">
                  <c:v>0</c:v>
                </c:pt>
              </c:numCache>
            </c:numRef>
          </c:val>
          <c:extLst>
            <c:ext xmlns:c16="http://schemas.microsoft.com/office/drawing/2014/chart" uri="{C3380CC4-5D6E-409C-BE32-E72D297353CC}">
              <c16:uniqueId val="{00000003-9A19-4F43-AF6E-3A8206D97E53}"/>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9A19-4F43-AF6E-3A8206D97E53}"/>
            </c:ext>
          </c:extLst>
        </c:ser>
        <c:dLbls>
          <c:showLegendKey val="0"/>
          <c:showVal val="0"/>
          <c:showCatName val="0"/>
          <c:showSerName val="0"/>
          <c:showPercent val="0"/>
          <c:showBubbleSize val="0"/>
        </c:dLbls>
        <c:gapWidth val="150"/>
        <c:axId val="506214232"/>
        <c:axId val="506214624"/>
      </c:barChart>
      <c:catAx>
        <c:axId val="50621423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214624"/>
        <c:crosses val="autoZero"/>
        <c:auto val="1"/>
        <c:lblAlgn val="ctr"/>
        <c:lblOffset val="100"/>
        <c:noMultiLvlLbl val="0"/>
      </c:catAx>
      <c:valAx>
        <c:axId val="506214624"/>
        <c:scaling>
          <c:orientation val="minMax"/>
        </c:scaling>
        <c:delete val="0"/>
        <c:axPos val="b"/>
        <c:majorGridlines/>
        <c:numFmt formatCode="0.00" sourceLinked="1"/>
        <c:majorTickMark val="out"/>
        <c:minorTickMark val="none"/>
        <c:tickLblPos val="nextTo"/>
        <c:crossAx val="5062142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10'!$C$57</c:f>
              <c:numCache>
                <c:formatCode>0.00</c:formatCode>
                <c:ptCount val="1"/>
                <c:pt idx="0">
                  <c:v>0</c:v>
                </c:pt>
              </c:numCache>
            </c:numRef>
          </c:val>
          <c:extLst>
            <c:ext xmlns:c16="http://schemas.microsoft.com/office/drawing/2014/chart" uri="{C3380CC4-5D6E-409C-BE32-E72D297353CC}">
              <c16:uniqueId val="{00000000-F482-4DF1-9D41-7BED88739FC5}"/>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10'!$G$57</c:f>
              <c:numCache>
                <c:formatCode>0.00</c:formatCode>
                <c:ptCount val="1"/>
                <c:pt idx="0">
                  <c:v>0</c:v>
                </c:pt>
              </c:numCache>
            </c:numRef>
          </c:val>
          <c:extLst>
            <c:ext xmlns:c16="http://schemas.microsoft.com/office/drawing/2014/chart" uri="{C3380CC4-5D6E-409C-BE32-E72D297353CC}">
              <c16:uniqueId val="{00000001-F482-4DF1-9D41-7BED88739FC5}"/>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10'!$K$57</c:f>
              <c:numCache>
                <c:formatCode>0.00</c:formatCode>
                <c:ptCount val="1"/>
                <c:pt idx="0">
                  <c:v>0</c:v>
                </c:pt>
              </c:numCache>
            </c:numRef>
          </c:val>
          <c:extLst>
            <c:ext xmlns:c16="http://schemas.microsoft.com/office/drawing/2014/chart" uri="{C3380CC4-5D6E-409C-BE32-E72D297353CC}">
              <c16:uniqueId val="{00000002-F482-4DF1-9D41-7BED88739FC5}"/>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10'!$O$57</c:f>
              <c:numCache>
                <c:formatCode>0.00</c:formatCode>
                <c:ptCount val="1"/>
                <c:pt idx="0">
                  <c:v>0</c:v>
                </c:pt>
              </c:numCache>
            </c:numRef>
          </c:val>
          <c:extLst>
            <c:ext xmlns:c16="http://schemas.microsoft.com/office/drawing/2014/chart" uri="{C3380CC4-5D6E-409C-BE32-E72D297353CC}">
              <c16:uniqueId val="{00000003-F482-4DF1-9D41-7BED88739FC5}"/>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10'!$S$57</c:f>
              <c:numCache>
                <c:formatCode>#,##0</c:formatCode>
                <c:ptCount val="1"/>
                <c:pt idx="0">
                  <c:v>0</c:v>
                </c:pt>
              </c:numCache>
            </c:numRef>
          </c:val>
          <c:extLst>
            <c:ext xmlns:c16="http://schemas.microsoft.com/office/drawing/2014/chart" uri="{C3380CC4-5D6E-409C-BE32-E72D297353CC}">
              <c16:uniqueId val="{00000004-F482-4DF1-9D41-7BED88739FC5}"/>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F482-4DF1-9D41-7BED88739FC5}"/>
            </c:ext>
          </c:extLst>
        </c:ser>
        <c:dLbls>
          <c:showLegendKey val="0"/>
          <c:showVal val="0"/>
          <c:showCatName val="0"/>
          <c:showSerName val="0"/>
          <c:showPercent val="0"/>
          <c:showBubbleSize val="0"/>
        </c:dLbls>
        <c:gapWidth val="150"/>
        <c:axId val="506215408"/>
        <c:axId val="506215800"/>
      </c:barChart>
      <c:catAx>
        <c:axId val="50621540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215800"/>
        <c:crosses val="autoZero"/>
        <c:auto val="1"/>
        <c:lblAlgn val="ctr"/>
        <c:lblOffset val="100"/>
        <c:noMultiLvlLbl val="0"/>
      </c:catAx>
      <c:valAx>
        <c:axId val="506215800"/>
        <c:scaling>
          <c:orientation val="minMax"/>
        </c:scaling>
        <c:delete val="0"/>
        <c:axPos val="b"/>
        <c:majorGridlines/>
        <c:numFmt formatCode="0.00" sourceLinked="1"/>
        <c:majorTickMark val="out"/>
        <c:minorTickMark val="none"/>
        <c:tickLblPos val="nextTo"/>
        <c:crossAx val="50621540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10'!$D$57</c:f>
              <c:numCache>
                <c:formatCode>"₡"#\ ##0.00</c:formatCode>
                <c:ptCount val="1"/>
                <c:pt idx="0">
                  <c:v>0</c:v>
                </c:pt>
              </c:numCache>
            </c:numRef>
          </c:val>
          <c:extLst>
            <c:ext xmlns:c16="http://schemas.microsoft.com/office/drawing/2014/chart" uri="{C3380CC4-5D6E-409C-BE32-E72D297353CC}">
              <c16:uniqueId val="{00000000-5E59-4699-A96F-8F018238685F}"/>
            </c:ext>
          </c:extLst>
        </c:ser>
        <c:ser>
          <c:idx val="1"/>
          <c:order val="1"/>
          <c:tx>
            <c:strRef>
              <c:f>'13-Edificio 10'!$K$53:$N$53</c:f>
              <c:strCache>
                <c:ptCount val="1"/>
                <c:pt idx="0">
                  <c:v>LPG</c:v>
                </c:pt>
              </c:strCache>
            </c:strRef>
          </c:tx>
          <c:invertIfNegative val="0"/>
          <c:cat>
            <c:strRef>
              <c:f>'13-Edificio 10'!$A$53</c:f>
              <c:strCache>
                <c:ptCount val="1"/>
                <c:pt idx="0">
                  <c:v>Tipo de Combustible</c:v>
                </c:pt>
              </c:strCache>
            </c:strRef>
          </c:cat>
          <c:val>
            <c:numRef>
              <c:f>'13-Edificio 10'!$H$57</c:f>
              <c:numCache>
                <c:formatCode>"₡"#\ ##0.00</c:formatCode>
                <c:ptCount val="1"/>
                <c:pt idx="0">
                  <c:v>0</c:v>
                </c:pt>
              </c:numCache>
            </c:numRef>
          </c:val>
          <c:extLst>
            <c:ext xmlns:c16="http://schemas.microsoft.com/office/drawing/2014/chart" uri="{C3380CC4-5D6E-409C-BE32-E72D297353CC}">
              <c16:uniqueId val="{00000001-5E59-4699-A96F-8F018238685F}"/>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10'!$L$57</c:f>
              <c:numCache>
                <c:formatCode>"₡"#\ ##0.00</c:formatCode>
                <c:ptCount val="1"/>
                <c:pt idx="0">
                  <c:v>0</c:v>
                </c:pt>
              </c:numCache>
            </c:numRef>
          </c:val>
          <c:extLst>
            <c:ext xmlns:c16="http://schemas.microsoft.com/office/drawing/2014/chart" uri="{C3380CC4-5D6E-409C-BE32-E72D297353CC}">
              <c16:uniqueId val="{00000002-5E59-4699-A96F-8F018238685F}"/>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10'!$P$57</c:f>
              <c:numCache>
                <c:formatCode>"₡"#\ ##0.00</c:formatCode>
                <c:ptCount val="1"/>
                <c:pt idx="0">
                  <c:v>0</c:v>
                </c:pt>
              </c:numCache>
            </c:numRef>
          </c:val>
          <c:extLst>
            <c:ext xmlns:c16="http://schemas.microsoft.com/office/drawing/2014/chart" uri="{C3380CC4-5D6E-409C-BE32-E72D297353CC}">
              <c16:uniqueId val="{00000003-5E59-4699-A96F-8F018238685F}"/>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10'!$T$57</c:f>
              <c:numCache>
                <c:formatCode>"₡"#\ ##0.00</c:formatCode>
                <c:ptCount val="1"/>
                <c:pt idx="0">
                  <c:v>0</c:v>
                </c:pt>
              </c:numCache>
            </c:numRef>
          </c:val>
          <c:extLst>
            <c:ext xmlns:c16="http://schemas.microsoft.com/office/drawing/2014/chart" uri="{C3380CC4-5D6E-409C-BE32-E72D297353CC}">
              <c16:uniqueId val="{00000004-5E59-4699-A96F-8F018238685F}"/>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10'!$X$57</c:f>
              <c:numCache>
                <c:formatCode>"₡"#\ ##0.00</c:formatCode>
                <c:ptCount val="1"/>
                <c:pt idx="0">
                  <c:v>0</c:v>
                </c:pt>
              </c:numCache>
            </c:numRef>
          </c:val>
          <c:extLst>
            <c:ext xmlns:c16="http://schemas.microsoft.com/office/drawing/2014/chart" uri="{C3380CC4-5D6E-409C-BE32-E72D297353CC}">
              <c16:uniqueId val="{00000005-5E59-4699-A96F-8F018238685F}"/>
            </c:ext>
          </c:extLst>
        </c:ser>
        <c:dLbls>
          <c:showLegendKey val="0"/>
          <c:showVal val="0"/>
          <c:showCatName val="0"/>
          <c:showSerName val="0"/>
          <c:showPercent val="0"/>
          <c:showBubbleSize val="0"/>
        </c:dLbls>
        <c:gapWidth val="150"/>
        <c:axId val="506216976"/>
        <c:axId val="506217368"/>
      </c:barChart>
      <c:catAx>
        <c:axId val="50621697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217368"/>
        <c:crosses val="autoZero"/>
        <c:auto val="1"/>
        <c:lblAlgn val="ctr"/>
        <c:lblOffset val="100"/>
        <c:noMultiLvlLbl val="0"/>
      </c:catAx>
      <c:valAx>
        <c:axId val="506217368"/>
        <c:scaling>
          <c:orientation val="minMax"/>
        </c:scaling>
        <c:delete val="0"/>
        <c:axPos val="b"/>
        <c:majorGridlines/>
        <c:numFmt formatCode="&quot;₡&quot;#\ ##0.00" sourceLinked="1"/>
        <c:majorTickMark val="out"/>
        <c:minorTickMark val="none"/>
        <c:tickLblPos val="nextTo"/>
        <c:crossAx val="506216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1'!$E$57</c:f>
              <c:numCache>
                <c:formatCode>0.00</c:formatCode>
                <c:ptCount val="1"/>
                <c:pt idx="0">
                  <c:v>0</c:v>
                </c:pt>
              </c:numCache>
            </c:numRef>
          </c:val>
          <c:extLst>
            <c:ext xmlns:c16="http://schemas.microsoft.com/office/drawing/2014/chart" uri="{C3380CC4-5D6E-409C-BE32-E72D297353CC}">
              <c16:uniqueId val="{00000000-F4E6-4418-B5CB-E2D97BEDBCB7}"/>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1'!$I$57</c:f>
              <c:numCache>
                <c:formatCode>0.00</c:formatCode>
                <c:ptCount val="1"/>
                <c:pt idx="0">
                  <c:v>0</c:v>
                </c:pt>
              </c:numCache>
            </c:numRef>
          </c:val>
          <c:extLst>
            <c:ext xmlns:c16="http://schemas.microsoft.com/office/drawing/2014/chart" uri="{C3380CC4-5D6E-409C-BE32-E72D297353CC}">
              <c16:uniqueId val="{00000001-F4E6-4418-B5CB-E2D97BEDBCB7}"/>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1'!$M$57</c:f>
              <c:numCache>
                <c:formatCode>0.00</c:formatCode>
                <c:ptCount val="1"/>
                <c:pt idx="0">
                  <c:v>0</c:v>
                </c:pt>
              </c:numCache>
            </c:numRef>
          </c:val>
          <c:extLst>
            <c:ext xmlns:c16="http://schemas.microsoft.com/office/drawing/2014/chart" uri="{C3380CC4-5D6E-409C-BE32-E72D297353CC}">
              <c16:uniqueId val="{00000002-F4E6-4418-B5CB-E2D97BEDBCB7}"/>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1'!$Q$57</c:f>
              <c:numCache>
                <c:formatCode>0.00</c:formatCode>
                <c:ptCount val="1"/>
                <c:pt idx="0">
                  <c:v>0</c:v>
                </c:pt>
              </c:numCache>
            </c:numRef>
          </c:val>
          <c:extLst>
            <c:ext xmlns:c16="http://schemas.microsoft.com/office/drawing/2014/chart" uri="{C3380CC4-5D6E-409C-BE32-E72D297353CC}">
              <c16:uniqueId val="{00000003-F4E6-4418-B5CB-E2D97BEDBCB7}"/>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1'!$U$57</c:f>
              <c:numCache>
                <c:formatCode>0.00</c:formatCode>
                <c:ptCount val="1"/>
                <c:pt idx="0">
                  <c:v>0</c:v>
                </c:pt>
              </c:numCache>
            </c:numRef>
          </c:val>
          <c:extLst>
            <c:ext xmlns:c16="http://schemas.microsoft.com/office/drawing/2014/chart" uri="{C3380CC4-5D6E-409C-BE32-E72D297353CC}">
              <c16:uniqueId val="{00000004-F4E6-4418-B5CB-E2D97BEDBCB7}"/>
            </c:ext>
          </c:extLst>
        </c:ser>
        <c:dLbls>
          <c:showLegendKey val="0"/>
          <c:showVal val="0"/>
          <c:showCatName val="0"/>
          <c:showSerName val="0"/>
          <c:showPercent val="0"/>
          <c:showBubbleSize val="0"/>
        </c:dLbls>
        <c:gapWidth val="150"/>
        <c:axId val="506089752"/>
        <c:axId val="506090144"/>
      </c:barChart>
      <c:catAx>
        <c:axId val="50608975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0144"/>
        <c:crosses val="autoZero"/>
        <c:auto val="1"/>
        <c:lblAlgn val="ctr"/>
        <c:lblOffset val="100"/>
        <c:noMultiLvlLbl val="0"/>
      </c:catAx>
      <c:valAx>
        <c:axId val="506090144"/>
        <c:scaling>
          <c:orientation val="minMax"/>
        </c:scaling>
        <c:delete val="0"/>
        <c:axPos val="b"/>
        <c:majorGridlines/>
        <c:numFmt formatCode="0.00" sourceLinked="1"/>
        <c:majorTickMark val="out"/>
        <c:minorTickMark val="none"/>
        <c:tickLblPos val="nextTo"/>
        <c:crossAx val="5060897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10'!$E$57</c:f>
              <c:numCache>
                <c:formatCode>0.00</c:formatCode>
                <c:ptCount val="1"/>
                <c:pt idx="0">
                  <c:v>0</c:v>
                </c:pt>
              </c:numCache>
            </c:numRef>
          </c:val>
          <c:extLst>
            <c:ext xmlns:c16="http://schemas.microsoft.com/office/drawing/2014/chart" uri="{C3380CC4-5D6E-409C-BE32-E72D297353CC}">
              <c16:uniqueId val="{00000000-7065-4207-B3B3-3D3F460E4A84}"/>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10'!$I$57</c:f>
              <c:numCache>
                <c:formatCode>0.00</c:formatCode>
                <c:ptCount val="1"/>
                <c:pt idx="0">
                  <c:v>0</c:v>
                </c:pt>
              </c:numCache>
            </c:numRef>
          </c:val>
          <c:extLst>
            <c:ext xmlns:c16="http://schemas.microsoft.com/office/drawing/2014/chart" uri="{C3380CC4-5D6E-409C-BE32-E72D297353CC}">
              <c16:uniqueId val="{00000001-7065-4207-B3B3-3D3F460E4A84}"/>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10'!$M$57</c:f>
              <c:numCache>
                <c:formatCode>0.00</c:formatCode>
                <c:ptCount val="1"/>
                <c:pt idx="0">
                  <c:v>0</c:v>
                </c:pt>
              </c:numCache>
            </c:numRef>
          </c:val>
          <c:extLst>
            <c:ext xmlns:c16="http://schemas.microsoft.com/office/drawing/2014/chart" uri="{C3380CC4-5D6E-409C-BE32-E72D297353CC}">
              <c16:uniqueId val="{00000002-7065-4207-B3B3-3D3F460E4A84}"/>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10'!$Q$57</c:f>
              <c:numCache>
                <c:formatCode>0.00</c:formatCode>
                <c:ptCount val="1"/>
                <c:pt idx="0">
                  <c:v>0</c:v>
                </c:pt>
              </c:numCache>
            </c:numRef>
          </c:val>
          <c:extLst>
            <c:ext xmlns:c16="http://schemas.microsoft.com/office/drawing/2014/chart" uri="{C3380CC4-5D6E-409C-BE32-E72D297353CC}">
              <c16:uniqueId val="{00000003-7065-4207-B3B3-3D3F460E4A84}"/>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7065-4207-B3B3-3D3F460E4A84}"/>
            </c:ext>
          </c:extLst>
        </c:ser>
        <c:dLbls>
          <c:showLegendKey val="0"/>
          <c:showVal val="0"/>
          <c:showCatName val="0"/>
          <c:showSerName val="0"/>
          <c:showPercent val="0"/>
          <c:showBubbleSize val="0"/>
        </c:dLbls>
        <c:gapWidth val="150"/>
        <c:axId val="585090784"/>
        <c:axId val="585091176"/>
      </c:barChart>
      <c:catAx>
        <c:axId val="58509078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85091176"/>
        <c:crosses val="autoZero"/>
        <c:auto val="1"/>
        <c:lblAlgn val="ctr"/>
        <c:lblOffset val="100"/>
        <c:noMultiLvlLbl val="0"/>
      </c:catAx>
      <c:valAx>
        <c:axId val="585091176"/>
        <c:scaling>
          <c:orientation val="minMax"/>
        </c:scaling>
        <c:delete val="0"/>
        <c:axPos val="b"/>
        <c:majorGridlines/>
        <c:numFmt formatCode="0.00" sourceLinked="1"/>
        <c:majorTickMark val="out"/>
        <c:minorTickMark val="none"/>
        <c:tickLblPos val="nextTo"/>
        <c:crossAx val="5850907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2'!$C$57</c:f>
              <c:numCache>
                <c:formatCode>0.00</c:formatCode>
                <c:ptCount val="1"/>
                <c:pt idx="0">
                  <c:v>0</c:v>
                </c:pt>
              </c:numCache>
            </c:numRef>
          </c:val>
          <c:extLst>
            <c:ext xmlns:c16="http://schemas.microsoft.com/office/drawing/2014/chart" uri="{C3380CC4-5D6E-409C-BE32-E72D297353CC}">
              <c16:uniqueId val="{00000000-6C45-4286-81D7-AB142E377A2F}"/>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2'!$G$57</c:f>
              <c:numCache>
                <c:formatCode>0.00</c:formatCode>
                <c:ptCount val="1"/>
                <c:pt idx="0">
                  <c:v>0</c:v>
                </c:pt>
              </c:numCache>
            </c:numRef>
          </c:val>
          <c:extLst>
            <c:ext xmlns:c16="http://schemas.microsoft.com/office/drawing/2014/chart" uri="{C3380CC4-5D6E-409C-BE32-E72D297353CC}">
              <c16:uniqueId val="{00000001-6C45-4286-81D7-AB142E377A2F}"/>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2'!$K$57</c:f>
              <c:numCache>
                <c:formatCode>0.00</c:formatCode>
                <c:ptCount val="1"/>
                <c:pt idx="0">
                  <c:v>0</c:v>
                </c:pt>
              </c:numCache>
            </c:numRef>
          </c:val>
          <c:extLst>
            <c:ext xmlns:c16="http://schemas.microsoft.com/office/drawing/2014/chart" uri="{C3380CC4-5D6E-409C-BE32-E72D297353CC}">
              <c16:uniqueId val="{00000002-6C45-4286-81D7-AB142E377A2F}"/>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2'!$O$57</c:f>
              <c:numCache>
                <c:formatCode>0.00</c:formatCode>
                <c:ptCount val="1"/>
                <c:pt idx="0">
                  <c:v>0</c:v>
                </c:pt>
              </c:numCache>
            </c:numRef>
          </c:val>
          <c:extLst>
            <c:ext xmlns:c16="http://schemas.microsoft.com/office/drawing/2014/chart" uri="{C3380CC4-5D6E-409C-BE32-E72D297353CC}">
              <c16:uniqueId val="{00000003-6C45-4286-81D7-AB142E377A2F}"/>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2'!$S$57</c:f>
              <c:numCache>
                <c:formatCode>#,##0</c:formatCode>
                <c:ptCount val="1"/>
                <c:pt idx="0">
                  <c:v>0</c:v>
                </c:pt>
              </c:numCache>
            </c:numRef>
          </c:val>
          <c:extLst>
            <c:ext xmlns:c16="http://schemas.microsoft.com/office/drawing/2014/chart" uri="{C3380CC4-5D6E-409C-BE32-E72D297353CC}">
              <c16:uniqueId val="{00000004-6C45-4286-81D7-AB142E377A2F}"/>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6C45-4286-81D7-AB142E377A2F}"/>
            </c:ext>
          </c:extLst>
        </c:ser>
        <c:dLbls>
          <c:showLegendKey val="0"/>
          <c:showVal val="0"/>
          <c:showCatName val="0"/>
          <c:showSerName val="0"/>
          <c:showPercent val="0"/>
          <c:showBubbleSize val="0"/>
        </c:dLbls>
        <c:gapWidth val="150"/>
        <c:axId val="506090928"/>
        <c:axId val="506091320"/>
      </c:barChart>
      <c:catAx>
        <c:axId val="50609092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1320"/>
        <c:crosses val="autoZero"/>
        <c:auto val="1"/>
        <c:lblAlgn val="ctr"/>
        <c:lblOffset val="100"/>
        <c:noMultiLvlLbl val="0"/>
      </c:catAx>
      <c:valAx>
        <c:axId val="506091320"/>
        <c:scaling>
          <c:orientation val="minMax"/>
        </c:scaling>
        <c:delete val="0"/>
        <c:axPos val="b"/>
        <c:majorGridlines/>
        <c:numFmt formatCode="0.00" sourceLinked="1"/>
        <c:majorTickMark val="out"/>
        <c:minorTickMark val="none"/>
        <c:tickLblPos val="nextTo"/>
        <c:crossAx val="5060909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2'!$D$57</c:f>
              <c:numCache>
                <c:formatCode>"₡"#\ ##0.00</c:formatCode>
                <c:ptCount val="1"/>
                <c:pt idx="0">
                  <c:v>0</c:v>
                </c:pt>
              </c:numCache>
            </c:numRef>
          </c:val>
          <c:extLst>
            <c:ext xmlns:c16="http://schemas.microsoft.com/office/drawing/2014/chart" uri="{C3380CC4-5D6E-409C-BE32-E72D297353CC}">
              <c16:uniqueId val="{00000000-F87F-4563-A2FC-4A0A946CD920}"/>
            </c:ext>
          </c:extLst>
        </c:ser>
        <c:ser>
          <c:idx val="1"/>
          <c:order val="1"/>
          <c:tx>
            <c:strRef>
              <c:f>'5-Edificio 2'!$K$53:$N$53</c:f>
              <c:strCache>
                <c:ptCount val="1"/>
                <c:pt idx="0">
                  <c:v>LPG</c:v>
                </c:pt>
              </c:strCache>
            </c:strRef>
          </c:tx>
          <c:invertIfNegative val="0"/>
          <c:cat>
            <c:strRef>
              <c:f>'5-Edificio 2'!$A$53</c:f>
              <c:strCache>
                <c:ptCount val="1"/>
                <c:pt idx="0">
                  <c:v>Tipo de Combustible</c:v>
                </c:pt>
              </c:strCache>
            </c:strRef>
          </c:cat>
          <c:val>
            <c:numRef>
              <c:f>'5-Edificio 2'!$H$57</c:f>
              <c:numCache>
                <c:formatCode>"₡"#\ ##0.00</c:formatCode>
                <c:ptCount val="1"/>
                <c:pt idx="0">
                  <c:v>0</c:v>
                </c:pt>
              </c:numCache>
            </c:numRef>
          </c:val>
          <c:extLst>
            <c:ext xmlns:c16="http://schemas.microsoft.com/office/drawing/2014/chart" uri="{C3380CC4-5D6E-409C-BE32-E72D297353CC}">
              <c16:uniqueId val="{00000001-F87F-4563-A2FC-4A0A946CD920}"/>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2'!$L$57</c:f>
              <c:numCache>
                <c:formatCode>"₡"#\ ##0.00</c:formatCode>
                <c:ptCount val="1"/>
                <c:pt idx="0">
                  <c:v>0</c:v>
                </c:pt>
              </c:numCache>
            </c:numRef>
          </c:val>
          <c:extLst>
            <c:ext xmlns:c16="http://schemas.microsoft.com/office/drawing/2014/chart" uri="{C3380CC4-5D6E-409C-BE32-E72D297353CC}">
              <c16:uniqueId val="{00000002-F87F-4563-A2FC-4A0A946CD920}"/>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2'!$P$57</c:f>
              <c:numCache>
                <c:formatCode>"₡"#\ ##0.00</c:formatCode>
                <c:ptCount val="1"/>
                <c:pt idx="0">
                  <c:v>0</c:v>
                </c:pt>
              </c:numCache>
            </c:numRef>
          </c:val>
          <c:extLst>
            <c:ext xmlns:c16="http://schemas.microsoft.com/office/drawing/2014/chart" uri="{C3380CC4-5D6E-409C-BE32-E72D297353CC}">
              <c16:uniqueId val="{00000003-F87F-4563-A2FC-4A0A946CD920}"/>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2'!$T$57</c:f>
              <c:numCache>
                <c:formatCode>"₡"#\ ##0.00</c:formatCode>
                <c:ptCount val="1"/>
                <c:pt idx="0">
                  <c:v>0</c:v>
                </c:pt>
              </c:numCache>
            </c:numRef>
          </c:val>
          <c:extLst>
            <c:ext xmlns:c16="http://schemas.microsoft.com/office/drawing/2014/chart" uri="{C3380CC4-5D6E-409C-BE32-E72D297353CC}">
              <c16:uniqueId val="{00000004-F87F-4563-A2FC-4A0A946CD920}"/>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2'!$X$57</c:f>
              <c:numCache>
                <c:formatCode>"₡"#\ ##0.00</c:formatCode>
                <c:ptCount val="1"/>
                <c:pt idx="0">
                  <c:v>0</c:v>
                </c:pt>
              </c:numCache>
            </c:numRef>
          </c:val>
          <c:extLst>
            <c:ext xmlns:c16="http://schemas.microsoft.com/office/drawing/2014/chart" uri="{C3380CC4-5D6E-409C-BE32-E72D297353CC}">
              <c16:uniqueId val="{00000005-F87F-4563-A2FC-4A0A946CD920}"/>
            </c:ext>
          </c:extLst>
        </c:ser>
        <c:dLbls>
          <c:showLegendKey val="0"/>
          <c:showVal val="0"/>
          <c:showCatName val="0"/>
          <c:showSerName val="0"/>
          <c:showPercent val="0"/>
          <c:showBubbleSize val="0"/>
        </c:dLbls>
        <c:gapWidth val="150"/>
        <c:axId val="506092104"/>
        <c:axId val="506092496"/>
      </c:barChart>
      <c:catAx>
        <c:axId val="50609210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2496"/>
        <c:crosses val="autoZero"/>
        <c:auto val="1"/>
        <c:lblAlgn val="ctr"/>
        <c:lblOffset val="100"/>
        <c:noMultiLvlLbl val="0"/>
      </c:catAx>
      <c:valAx>
        <c:axId val="506092496"/>
        <c:scaling>
          <c:orientation val="minMax"/>
        </c:scaling>
        <c:delete val="0"/>
        <c:axPos val="b"/>
        <c:majorGridlines/>
        <c:numFmt formatCode="&quot;₡&quot;#\ ##0.00" sourceLinked="1"/>
        <c:majorTickMark val="out"/>
        <c:minorTickMark val="none"/>
        <c:tickLblPos val="nextTo"/>
        <c:crossAx val="5060921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2'!$E$57</c:f>
              <c:numCache>
                <c:formatCode>0.00</c:formatCode>
                <c:ptCount val="1"/>
                <c:pt idx="0">
                  <c:v>0</c:v>
                </c:pt>
              </c:numCache>
            </c:numRef>
          </c:val>
          <c:extLst>
            <c:ext xmlns:c16="http://schemas.microsoft.com/office/drawing/2014/chart" uri="{C3380CC4-5D6E-409C-BE32-E72D297353CC}">
              <c16:uniqueId val="{00000000-DB05-4F72-9B8A-2FDA3F416526}"/>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2'!$I$57</c:f>
              <c:numCache>
                <c:formatCode>0.00</c:formatCode>
                <c:ptCount val="1"/>
                <c:pt idx="0">
                  <c:v>0</c:v>
                </c:pt>
              </c:numCache>
            </c:numRef>
          </c:val>
          <c:extLst>
            <c:ext xmlns:c16="http://schemas.microsoft.com/office/drawing/2014/chart" uri="{C3380CC4-5D6E-409C-BE32-E72D297353CC}">
              <c16:uniqueId val="{00000001-DB05-4F72-9B8A-2FDA3F416526}"/>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2'!$M$57</c:f>
              <c:numCache>
                <c:formatCode>0.00</c:formatCode>
                <c:ptCount val="1"/>
                <c:pt idx="0">
                  <c:v>0</c:v>
                </c:pt>
              </c:numCache>
            </c:numRef>
          </c:val>
          <c:extLst>
            <c:ext xmlns:c16="http://schemas.microsoft.com/office/drawing/2014/chart" uri="{C3380CC4-5D6E-409C-BE32-E72D297353CC}">
              <c16:uniqueId val="{00000002-DB05-4F72-9B8A-2FDA3F416526}"/>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2'!$Q$57</c:f>
              <c:numCache>
                <c:formatCode>0.00</c:formatCode>
                <c:ptCount val="1"/>
                <c:pt idx="0">
                  <c:v>0</c:v>
                </c:pt>
              </c:numCache>
            </c:numRef>
          </c:val>
          <c:extLst>
            <c:ext xmlns:c16="http://schemas.microsoft.com/office/drawing/2014/chart" uri="{C3380CC4-5D6E-409C-BE32-E72D297353CC}">
              <c16:uniqueId val="{00000003-DB05-4F72-9B8A-2FDA3F416526}"/>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DB05-4F72-9B8A-2FDA3F416526}"/>
            </c:ext>
          </c:extLst>
        </c:ser>
        <c:dLbls>
          <c:showLegendKey val="0"/>
          <c:showVal val="0"/>
          <c:showCatName val="0"/>
          <c:showSerName val="0"/>
          <c:showPercent val="0"/>
          <c:showBubbleSize val="0"/>
        </c:dLbls>
        <c:gapWidth val="150"/>
        <c:axId val="506093280"/>
        <c:axId val="506093672"/>
      </c:barChart>
      <c:catAx>
        <c:axId val="50609328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3672"/>
        <c:crosses val="autoZero"/>
        <c:auto val="1"/>
        <c:lblAlgn val="ctr"/>
        <c:lblOffset val="100"/>
        <c:noMultiLvlLbl val="0"/>
      </c:catAx>
      <c:valAx>
        <c:axId val="506093672"/>
        <c:scaling>
          <c:orientation val="minMax"/>
        </c:scaling>
        <c:delete val="0"/>
        <c:axPos val="b"/>
        <c:majorGridlines/>
        <c:numFmt formatCode="0.00" sourceLinked="1"/>
        <c:majorTickMark val="out"/>
        <c:minorTickMark val="none"/>
        <c:tickLblPos val="nextTo"/>
        <c:crossAx val="5060932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3'!$C$57</c:f>
              <c:numCache>
                <c:formatCode>0.00</c:formatCode>
                <c:ptCount val="1"/>
                <c:pt idx="0">
                  <c:v>0</c:v>
                </c:pt>
              </c:numCache>
            </c:numRef>
          </c:val>
          <c:extLst>
            <c:ext xmlns:c16="http://schemas.microsoft.com/office/drawing/2014/chart" uri="{C3380CC4-5D6E-409C-BE32-E72D297353CC}">
              <c16:uniqueId val="{00000000-94D1-47B9-82E3-38FEB8876247}"/>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3'!$G$57</c:f>
              <c:numCache>
                <c:formatCode>0.00</c:formatCode>
                <c:ptCount val="1"/>
                <c:pt idx="0">
                  <c:v>0</c:v>
                </c:pt>
              </c:numCache>
            </c:numRef>
          </c:val>
          <c:extLst>
            <c:ext xmlns:c16="http://schemas.microsoft.com/office/drawing/2014/chart" uri="{C3380CC4-5D6E-409C-BE32-E72D297353CC}">
              <c16:uniqueId val="{00000001-94D1-47B9-82E3-38FEB8876247}"/>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3'!$K$57</c:f>
              <c:numCache>
                <c:formatCode>0.00</c:formatCode>
                <c:ptCount val="1"/>
                <c:pt idx="0">
                  <c:v>0</c:v>
                </c:pt>
              </c:numCache>
            </c:numRef>
          </c:val>
          <c:extLst>
            <c:ext xmlns:c16="http://schemas.microsoft.com/office/drawing/2014/chart" uri="{C3380CC4-5D6E-409C-BE32-E72D297353CC}">
              <c16:uniqueId val="{00000002-94D1-47B9-82E3-38FEB8876247}"/>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3'!$O$57</c:f>
              <c:numCache>
                <c:formatCode>0.00</c:formatCode>
                <c:ptCount val="1"/>
                <c:pt idx="0">
                  <c:v>0</c:v>
                </c:pt>
              </c:numCache>
            </c:numRef>
          </c:val>
          <c:extLst>
            <c:ext xmlns:c16="http://schemas.microsoft.com/office/drawing/2014/chart" uri="{C3380CC4-5D6E-409C-BE32-E72D297353CC}">
              <c16:uniqueId val="{00000003-94D1-47B9-82E3-38FEB8876247}"/>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3'!$S$57</c:f>
              <c:numCache>
                <c:formatCode>#,##0</c:formatCode>
                <c:ptCount val="1"/>
                <c:pt idx="0">
                  <c:v>0</c:v>
                </c:pt>
              </c:numCache>
            </c:numRef>
          </c:val>
          <c:extLst>
            <c:ext xmlns:c16="http://schemas.microsoft.com/office/drawing/2014/chart" uri="{C3380CC4-5D6E-409C-BE32-E72D297353CC}">
              <c16:uniqueId val="{00000004-94D1-47B9-82E3-38FEB8876247}"/>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94D1-47B9-82E3-38FEB8876247}"/>
            </c:ext>
          </c:extLst>
        </c:ser>
        <c:dLbls>
          <c:showLegendKey val="0"/>
          <c:showVal val="0"/>
          <c:showCatName val="0"/>
          <c:showSerName val="0"/>
          <c:showPercent val="0"/>
          <c:showBubbleSize val="0"/>
        </c:dLbls>
        <c:gapWidth val="150"/>
        <c:axId val="506094456"/>
        <c:axId val="506094848"/>
      </c:barChart>
      <c:catAx>
        <c:axId val="50609445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4848"/>
        <c:crosses val="autoZero"/>
        <c:auto val="1"/>
        <c:lblAlgn val="ctr"/>
        <c:lblOffset val="100"/>
        <c:noMultiLvlLbl val="0"/>
      </c:catAx>
      <c:valAx>
        <c:axId val="506094848"/>
        <c:scaling>
          <c:orientation val="minMax"/>
        </c:scaling>
        <c:delete val="0"/>
        <c:axPos val="b"/>
        <c:majorGridlines/>
        <c:numFmt formatCode="0.00" sourceLinked="1"/>
        <c:majorTickMark val="out"/>
        <c:minorTickMark val="none"/>
        <c:tickLblPos val="nextTo"/>
        <c:crossAx val="5060944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3'!$D$57</c:f>
              <c:numCache>
                <c:formatCode>"₡"#\ ##0.00</c:formatCode>
                <c:ptCount val="1"/>
                <c:pt idx="0">
                  <c:v>0</c:v>
                </c:pt>
              </c:numCache>
            </c:numRef>
          </c:val>
          <c:extLst>
            <c:ext xmlns:c16="http://schemas.microsoft.com/office/drawing/2014/chart" uri="{C3380CC4-5D6E-409C-BE32-E72D297353CC}">
              <c16:uniqueId val="{00000000-DA7C-471B-B435-CD55310420AB}"/>
            </c:ext>
          </c:extLst>
        </c:ser>
        <c:ser>
          <c:idx val="1"/>
          <c:order val="1"/>
          <c:tx>
            <c:strRef>
              <c:f>'6-Edificio 3'!$K$53:$N$53</c:f>
              <c:strCache>
                <c:ptCount val="1"/>
                <c:pt idx="0">
                  <c:v>LPG</c:v>
                </c:pt>
              </c:strCache>
            </c:strRef>
          </c:tx>
          <c:invertIfNegative val="0"/>
          <c:cat>
            <c:strRef>
              <c:f>'6-Edificio 3'!$A$53</c:f>
              <c:strCache>
                <c:ptCount val="1"/>
                <c:pt idx="0">
                  <c:v>Tipo de Combustible</c:v>
                </c:pt>
              </c:strCache>
            </c:strRef>
          </c:cat>
          <c:val>
            <c:numRef>
              <c:f>'6-Edificio 3'!$H$57</c:f>
              <c:numCache>
                <c:formatCode>"₡"#\ ##0.00</c:formatCode>
                <c:ptCount val="1"/>
                <c:pt idx="0">
                  <c:v>0</c:v>
                </c:pt>
              </c:numCache>
            </c:numRef>
          </c:val>
          <c:extLst>
            <c:ext xmlns:c16="http://schemas.microsoft.com/office/drawing/2014/chart" uri="{C3380CC4-5D6E-409C-BE32-E72D297353CC}">
              <c16:uniqueId val="{00000001-DA7C-471B-B435-CD55310420AB}"/>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3'!$L$57</c:f>
              <c:numCache>
                <c:formatCode>"₡"#\ ##0.00</c:formatCode>
                <c:ptCount val="1"/>
                <c:pt idx="0">
                  <c:v>0</c:v>
                </c:pt>
              </c:numCache>
            </c:numRef>
          </c:val>
          <c:extLst>
            <c:ext xmlns:c16="http://schemas.microsoft.com/office/drawing/2014/chart" uri="{C3380CC4-5D6E-409C-BE32-E72D297353CC}">
              <c16:uniqueId val="{00000002-DA7C-471B-B435-CD55310420AB}"/>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3'!$P$57</c:f>
              <c:numCache>
                <c:formatCode>"₡"#\ ##0.00</c:formatCode>
                <c:ptCount val="1"/>
                <c:pt idx="0">
                  <c:v>0</c:v>
                </c:pt>
              </c:numCache>
            </c:numRef>
          </c:val>
          <c:extLst>
            <c:ext xmlns:c16="http://schemas.microsoft.com/office/drawing/2014/chart" uri="{C3380CC4-5D6E-409C-BE32-E72D297353CC}">
              <c16:uniqueId val="{00000003-DA7C-471B-B435-CD55310420AB}"/>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3'!$T$57</c:f>
              <c:numCache>
                <c:formatCode>"₡"#\ ##0.00</c:formatCode>
                <c:ptCount val="1"/>
                <c:pt idx="0">
                  <c:v>0</c:v>
                </c:pt>
              </c:numCache>
            </c:numRef>
          </c:val>
          <c:extLst>
            <c:ext xmlns:c16="http://schemas.microsoft.com/office/drawing/2014/chart" uri="{C3380CC4-5D6E-409C-BE32-E72D297353CC}">
              <c16:uniqueId val="{00000004-DA7C-471B-B435-CD55310420AB}"/>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3'!$X$57</c:f>
              <c:numCache>
                <c:formatCode>"₡"#\ ##0.00</c:formatCode>
                <c:ptCount val="1"/>
                <c:pt idx="0">
                  <c:v>0</c:v>
                </c:pt>
              </c:numCache>
            </c:numRef>
          </c:val>
          <c:extLst>
            <c:ext xmlns:c16="http://schemas.microsoft.com/office/drawing/2014/chart" uri="{C3380CC4-5D6E-409C-BE32-E72D297353CC}">
              <c16:uniqueId val="{00000005-DA7C-471B-B435-CD55310420AB}"/>
            </c:ext>
          </c:extLst>
        </c:ser>
        <c:dLbls>
          <c:showLegendKey val="0"/>
          <c:showVal val="0"/>
          <c:showCatName val="0"/>
          <c:showSerName val="0"/>
          <c:showPercent val="0"/>
          <c:showBubbleSize val="0"/>
        </c:dLbls>
        <c:gapWidth val="150"/>
        <c:axId val="506095632"/>
        <c:axId val="506096024"/>
      </c:barChart>
      <c:catAx>
        <c:axId val="50609563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6096024"/>
        <c:crosses val="autoZero"/>
        <c:auto val="1"/>
        <c:lblAlgn val="ctr"/>
        <c:lblOffset val="100"/>
        <c:noMultiLvlLbl val="0"/>
      </c:catAx>
      <c:valAx>
        <c:axId val="506096024"/>
        <c:scaling>
          <c:orientation val="minMax"/>
        </c:scaling>
        <c:delete val="0"/>
        <c:axPos val="b"/>
        <c:majorGridlines/>
        <c:numFmt formatCode="&quot;₡&quot;#\ ##0.00" sourceLinked="1"/>
        <c:majorTickMark val="out"/>
        <c:minorTickMark val="none"/>
        <c:tickLblPos val="nextTo"/>
        <c:crossAx val="5060956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3'!$E$57</c:f>
              <c:numCache>
                <c:formatCode>0.00</c:formatCode>
                <c:ptCount val="1"/>
                <c:pt idx="0">
                  <c:v>0</c:v>
                </c:pt>
              </c:numCache>
            </c:numRef>
          </c:val>
          <c:extLst>
            <c:ext xmlns:c16="http://schemas.microsoft.com/office/drawing/2014/chart" uri="{C3380CC4-5D6E-409C-BE32-E72D297353CC}">
              <c16:uniqueId val="{00000000-5489-48EF-B0F6-1BA949E1A0DE}"/>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3'!$I$57</c:f>
              <c:numCache>
                <c:formatCode>0.00</c:formatCode>
                <c:ptCount val="1"/>
                <c:pt idx="0">
                  <c:v>0</c:v>
                </c:pt>
              </c:numCache>
            </c:numRef>
          </c:val>
          <c:extLst>
            <c:ext xmlns:c16="http://schemas.microsoft.com/office/drawing/2014/chart" uri="{C3380CC4-5D6E-409C-BE32-E72D297353CC}">
              <c16:uniqueId val="{00000001-5489-48EF-B0F6-1BA949E1A0DE}"/>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3'!$M$57</c:f>
              <c:numCache>
                <c:formatCode>0.00</c:formatCode>
                <c:ptCount val="1"/>
                <c:pt idx="0">
                  <c:v>0</c:v>
                </c:pt>
              </c:numCache>
            </c:numRef>
          </c:val>
          <c:extLst>
            <c:ext xmlns:c16="http://schemas.microsoft.com/office/drawing/2014/chart" uri="{C3380CC4-5D6E-409C-BE32-E72D297353CC}">
              <c16:uniqueId val="{00000002-5489-48EF-B0F6-1BA949E1A0DE}"/>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3'!$Q$57</c:f>
              <c:numCache>
                <c:formatCode>0.00</c:formatCode>
                <c:ptCount val="1"/>
                <c:pt idx="0">
                  <c:v>0</c:v>
                </c:pt>
              </c:numCache>
            </c:numRef>
          </c:val>
          <c:extLst>
            <c:ext xmlns:c16="http://schemas.microsoft.com/office/drawing/2014/chart" uri="{C3380CC4-5D6E-409C-BE32-E72D297353CC}">
              <c16:uniqueId val="{00000003-5489-48EF-B0F6-1BA949E1A0DE}"/>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5489-48EF-B0F6-1BA949E1A0DE}"/>
            </c:ext>
          </c:extLst>
        </c:ser>
        <c:dLbls>
          <c:showLegendKey val="0"/>
          <c:showVal val="0"/>
          <c:showCatName val="0"/>
          <c:showSerName val="0"/>
          <c:showPercent val="0"/>
          <c:showBubbleSize val="0"/>
        </c:dLbls>
        <c:gapWidth val="150"/>
        <c:axId val="508202448"/>
        <c:axId val="508202840"/>
      </c:barChart>
      <c:catAx>
        <c:axId val="50820244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508202840"/>
        <c:crosses val="autoZero"/>
        <c:auto val="1"/>
        <c:lblAlgn val="ctr"/>
        <c:lblOffset val="100"/>
        <c:noMultiLvlLbl val="0"/>
      </c:catAx>
      <c:valAx>
        <c:axId val="508202840"/>
        <c:scaling>
          <c:orientation val="minMax"/>
        </c:scaling>
        <c:delete val="0"/>
        <c:axPos val="b"/>
        <c:majorGridlines/>
        <c:numFmt formatCode="0.00" sourceLinked="1"/>
        <c:majorTickMark val="out"/>
        <c:minorTickMark val="none"/>
        <c:tickLblPos val="nextTo"/>
        <c:crossAx val="5082024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9</xdr:col>
      <xdr:colOff>651510</xdr:colOff>
      <xdr:row>94</xdr:row>
      <xdr:rowOff>190500</xdr:rowOff>
    </xdr:to>
    <xdr:pic>
      <xdr:nvPicPr>
        <xdr:cNvPr id="6426628" name="Picture 4">
          <a:extLst>
            <a:ext uri="{FF2B5EF4-FFF2-40B4-BE49-F238E27FC236}">
              <a16:creationId xmlns:a16="http://schemas.microsoft.com/office/drawing/2014/main" id="{00000000-0008-0000-0100-000004106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29</xdr:row>
      <xdr:rowOff>38100</xdr:rowOff>
    </xdr:from>
    <xdr:to>
      <xdr:col>9</xdr:col>
      <xdr:colOff>565785</xdr:colOff>
      <xdr:row>53</xdr:row>
      <xdr:rowOff>133350</xdr:rowOff>
    </xdr:to>
    <xdr:pic>
      <xdr:nvPicPr>
        <xdr:cNvPr id="6423554" name="Picture 2">
          <a:extLst>
            <a:ext uri="{FF2B5EF4-FFF2-40B4-BE49-F238E27FC236}">
              <a16:creationId xmlns:a16="http://schemas.microsoft.com/office/drawing/2014/main" id="{00000000-0008-0000-0100-0000020462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80</xdr:row>
      <xdr:rowOff>180975</xdr:rowOff>
    </xdr:from>
    <xdr:to>
      <xdr:col>7</xdr:col>
      <xdr:colOff>114300</xdr:colOff>
      <xdr:row>82</xdr:row>
      <xdr:rowOff>85725</xdr:rowOff>
    </xdr:to>
    <xdr:sp macro="" textlink="">
      <xdr:nvSpPr>
        <xdr:cNvPr id="6" name="5 Rectángulo redondeado">
          <a:extLst>
            <a:ext uri="{FF2B5EF4-FFF2-40B4-BE49-F238E27FC236}">
              <a16:creationId xmlns:a16="http://schemas.microsoft.com/office/drawing/2014/main" id="{00000000-0008-0000-0100-000006000000}"/>
            </a:ext>
          </a:extLst>
        </xdr:cNvPr>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98</xdr:row>
      <xdr:rowOff>0</xdr:rowOff>
    </xdr:from>
    <xdr:to>
      <xdr:col>9</xdr:col>
      <xdr:colOff>552450</xdr:colOff>
      <xdr:row>122</xdr:row>
      <xdr:rowOff>128588</xdr:rowOff>
    </xdr:to>
    <xdr:pic>
      <xdr:nvPicPr>
        <xdr:cNvPr id="6426626" name="Picture 2">
          <a:extLst>
            <a:ext uri="{FF2B5EF4-FFF2-40B4-BE49-F238E27FC236}">
              <a16:creationId xmlns:a16="http://schemas.microsoft.com/office/drawing/2014/main" id="{00000000-0008-0000-0100-0000021062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12</xdr:row>
      <xdr:rowOff>28575</xdr:rowOff>
    </xdr:from>
    <xdr:to>
      <xdr:col>1</xdr:col>
      <xdr:colOff>228600</xdr:colOff>
      <xdr:row>12</xdr:row>
      <xdr:rowOff>180975</xdr:rowOff>
    </xdr:to>
    <xdr:cxnSp macro="">
      <xdr:nvCxnSpPr>
        <xdr:cNvPr id="3" name="2 Conector recto">
          <a:extLst>
            <a:ext uri="{FF2B5EF4-FFF2-40B4-BE49-F238E27FC236}">
              <a16:creationId xmlns:a16="http://schemas.microsoft.com/office/drawing/2014/main" id="{00000000-0008-0000-0200-000003000000}"/>
            </a:ext>
          </a:extLst>
        </xdr:cNvPr>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13</xdr:row>
      <xdr:rowOff>28575</xdr:rowOff>
    </xdr:from>
    <xdr:to>
      <xdr:col>4</xdr:col>
      <xdr:colOff>238125</xdr:colOff>
      <xdr:row>13</xdr:row>
      <xdr:rowOff>180975</xdr:rowOff>
    </xdr:to>
    <xdr:cxnSp macro="">
      <xdr:nvCxnSpPr>
        <xdr:cNvPr id="4" name="3 Conector recto">
          <a:extLst>
            <a:ext uri="{FF2B5EF4-FFF2-40B4-BE49-F238E27FC236}">
              <a16:creationId xmlns:a16="http://schemas.microsoft.com/office/drawing/2014/main" id="{00000000-0008-0000-0200-000004000000}"/>
            </a:ext>
          </a:extLst>
        </xdr:cNvPr>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12</xdr:row>
      <xdr:rowOff>47625</xdr:rowOff>
    </xdr:from>
    <xdr:to>
      <xdr:col>3</xdr:col>
      <xdr:colOff>514350</xdr:colOff>
      <xdr:row>13</xdr:row>
      <xdr:rowOff>9525</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13</xdr:row>
      <xdr:rowOff>47625</xdr:rowOff>
    </xdr:from>
    <xdr:to>
      <xdr:col>7</xdr:col>
      <xdr:colOff>228600</xdr:colOff>
      <xdr:row>14</xdr:row>
      <xdr:rowOff>9525</xdr:rowOff>
    </xdr:to>
    <xdr:cxnSp macro="">
      <xdr:nvCxnSpPr>
        <xdr:cNvPr id="6" name="5 Conector recto">
          <a:extLst>
            <a:ext uri="{FF2B5EF4-FFF2-40B4-BE49-F238E27FC236}">
              <a16:creationId xmlns:a16="http://schemas.microsoft.com/office/drawing/2014/main" id="{00000000-0008-0000-0200-000006000000}"/>
            </a:ext>
          </a:extLst>
        </xdr:cNvPr>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12</xdr:row>
      <xdr:rowOff>19050</xdr:rowOff>
    </xdr:from>
    <xdr:to>
      <xdr:col>6</xdr:col>
      <xdr:colOff>495300</xdr:colOff>
      <xdr:row>12</xdr:row>
      <xdr:rowOff>171450</xdr:rowOff>
    </xdr:to>
    <xdr:cxnSp macro="">
      <xdr:nvCxnSpPr>
        <xdr:cNvPr id="7" name="6 Conector recto">
          <a:extLst>
            <a:ext uri="{FF2B5EF4-FFF2-40B4-BE49-F238E27FC236}">
              <a16:creationId xmlns:a16="http://schemas.microsoft.com/office/drawing/2014/main" id="{00000000-0008-0000-0200-000007000000}"/>
            </a:ext>
          </a:extLst>
        </xdr:cNvPr>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13</xdr:row>
      <xdr:rowOff>47625</xdr:rowOff>
    </xdr:from>
    <xdr:to>
      <xdr:col>9</xdr:col>
      <xdr:colOff>514350</xdr:colOff>
      <xdr:row>14</xdr:row>
      <xdr:rowOff>9525</xdr:rowOff>
    </xdr:to>
    <xdr:cxnSp macro="">
      <xdr:nvCxnSpPr>
        <xdr:cNvPr id="8" name="7 Conector recto">
          <a:extLst>
            <a:ext uri="{FF2B5EF4-FFF2-40B4-BE49-F238E27FC236}">
              <a16:creationId xmlns:a16="http://schemas.microsoft.com/office/drawing/2014/main" id="{00000000-0008-0000-0200-000008000000}"/>
            </a:ext>
          </a:extLst>
        </xdr:cNvPr>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25</xdr:row>
      <xdr:rowOff>123825</xdr:rowOff>
    </xdr:from>
    <xdr:to>
      <xdr:col>5</xdr:col>
      <xdr:colOff>361950</xdr:colOff>
      <xdr:row>25</xdr:row>
      <xdr:rowOff>200025</xdr:rowOff>
    </xdr:to>
    <xdr:sp macro="" textlink="">
      <xdr:nvSpPr>
        <xdr:cNvPr id="9" name="8 Flecha a la derecha con muesca">
          <a:extLst>
            <a:ext uri="{FF2B5EF4-FFF2-40B4-BE49-F238E27FC236}">
              <a16:creationId xmlns:a16="http://schemas.microsoft.com/office/drawing/2014/main" id="{00000000-0008-0000-0200-000009000000}"/>
            </a:ext>
          </a:extLst>
        </xdr:cNvPr>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26</xdr:row>
      <xdr:rowOff>95250</xdr:rowOff>
    </xdr:from>
    <xdr:to>
      <xdr:col>5</xdr:col>
      <xdr:colOff>361950</xdr:colOff>
      <xdr:row>26</xdr:row>
      <xdr:rowOff>171450</xdr:rowOff>
    </xdr:to>
    <xdr:sp macro="" textlink="">
      <xdr:nvSpPr>
        <xdr:cNvPr id="10" name="9 Flecha a la derecha con muesca">
          <a:extLst>
            <a:ext uri="{FF2B5EF4-FFF2-40B4-BE49-F238E27FC236}">
              <a16:creationId xmlns:a16="http://schemas.microsoft.com/office/drawing/2014/main" id="{00000000-0008-0000-0200-00000A000000}"/>
            </a:ext>
          </a:extLst>
        </xdr:cNvPr>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27</xdr:row>
      <xdr:rowOff>85725</xdr:rowOff>
    </xdr:from>
    <xdr:to>
      <xdr:col>5</xdr:col>
      <xdr:colOff>352425</xdr:colOff>
      <xdr:row>27</xdr:row>
      <xdr:rowOff>161925</xdr:rowOff>
    </xdr:to>
    <xdr:sp macro="" textlink="">
      <xdr:nvSpPr>
        <xdr:cNvPr id="12" name="11 Flecha a la derecha con muesca">
          <a:extLst>
            <a:ext uri="{FF2B5EF4-FFF2-40B4-BE49-F238E27FC236}">
              <a16:creationId xmlns:a16="http://schemas.microsoft.com/office/drawing/2014/main" id="{00000000-0008-0000-0200-00000C000000}"/>
            </a:ext>
          </a:extLst>
        </xdr:cNvPr>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25</xdr:row>
      <xdr:rowOff>104775</xdr:rowOff>
    </xdr:from>
    <xdr:to>
      <xdr:col>10</xdr:col>
      <xdr:colOff>352425</xdr:colOff>
      <xdr:row>25</xdr:row>
      <xdr:rowOff>180975</xdr:rowOff>
    </xdr:to>
    <xdr:sp macro="" textlink="">
      <xdr:nvSpPr>
        <xdr:cNvPr id="13" name="12 Flecha a la derecha con muesca">
          <a:extLst>
            <a:ext uri="{FF2B5EF4-FFF2-40B4-BE49-F238E27FC236}">
              <a16:creationId xmlns:a16="http://schemas.microsoft.com/office/drawing/2014/main" id="{00000000-0008-0000-0200-00000D000000}"/>
            </a:ext>
          </a:extLst>
        </xdr:cNvPr>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26</xdr:row>
      <xdr:rowOff>76200</xdr:rowOff>
    </xdr:from>
    <xdr:to>
      <xdr:col>10</xdr:col>
      <xdr:colOff>352425</xdr:colOff>
      <xdr:row>26</xdr:row>
      <xdr:rowOff>152400</xdr:rowOff>
    </xdr:to>
    <xdr:sp macro="" textlink="">
      <xdr:nvSpPr>
        <xdr:cNvPr id="14" name="13 Flecha a la derecha con muesca">
          <a:extLst>
            <a:ext uri="{FF2B5EF4-FFF2-40B4-BE49-F238E27FC236}">
              <a16:creationId xmlns:a16="http://schemas.microsoft.com/office/drawing/2014/main" id="{00000000-0008-0000-0200-00000E000000}"/>
            </a:ext>
          </a:extLst>
        </xdr:cNvPr>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27</xdr:row>
      <xdr:rowOff>66675</xdr:rowOff>
    </xdr:from>
    <xdr:to>
      <xdr:col>10</xdr:col>
      <xdr:colOff>342900</xdr:colOff>
      <xdr:row>27</xdr:row>
      <xdr:rowOff>142875</xdr:rowOff>
    </xdr:to>
    <xdr:sp macro="" textlink="">
      <xdr:nvSpPr>
        <xdr:cNvPr id="15" name="14 Flecha a la derecha con muesca">
          <a:extLst>
            <a:ext uri="{FF2B5EF4-FFF2-40B4-BE49-F238E27FC236}">
              <a16:creationId xmlns:a16="http://schemas.microsoft.com/office/drawing/2014/main" id="{00000000-0008-0000-0200-00000F000000}"/>
            </a:ext>
          </a:extLst>
        </xdr:cNvPr>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33</xdr:row>
      <xdr:rowOff>152400</xdr:rowOff>
    </xdr:from>
    <xdr:to>
      <xdr:col>6</xdr:col>
      <xdr:colOff>247650</xdr:colOff>
      <xdr:row>33</xdr:row>
      <xdr:rowOff>228600</xdr:rowOff>
    </xdr:to>
    <xdr:sp macro="" textlink="">
      <xdr:nvSpPr>
        <xdr:cNvPr id="16" name="15 Flecha a la derecha con muesca">
          <a:extLst>
            <a:ext uri="{FF2B5EF4-FFF2-40B4-BE49-F238E27FC236}">
              <a16:creationId xmlns:a16="http://schemas.microsoft.com/office/drawing/2014/main" id="{00000000-0008-0000-0200-000010000000}"/>
            </a:ext>
          </a:extLst>
        </xdr:cNvPr>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34</xdr:row>
      <xdr:rowOff>152400</xdr:rowOff>
    </xdr:from>
    <xdr:to>
      <xdr:col>6</xdr:col>
      <xdr:colOff>257175</xdr:colOff>
      <xdr:row>34</xdr:row>
      <xdr:rowOff>228600</xdr:rowOff>
    </xdr:to>
    <xdr:sp macro="" textlink="">
      <xdr:nvSpPr>
        <xdr:cNvPr id="17" name="16 Flecha a la derecha con muesca">
          <a:extLst>
            <a:ext uri="{FF2B5EF4-FFF2-40B4-BE49-F238E27FC236}">
              <a16:creationId xmlns:a16="http://schemas.microsoft.com/office/drawing/2014/main" id="{00000000-0008-0000-0200-000011000000}"/>
            </a:ext>
          </a:extLst>
        </xdr:cNvPr>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a:extLst>
            <a:ext uri="{FF2B5EF4-FFF2-40B4-BE49-F238E27FC236}">
              <a16:creationId xmlns:a16="http://schemas.microsoft.com/office/drawing/2014/main" id="{00000000-0008-0000-0300-000005000000}"/>
            </a:ext>
          </a:extLst>
        </xdr:cNvPr>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(V1.4)</a:t>
          </a:r>
        </a:p>
      </xdr:txBody>
    </xdr:sp>
    <xdr:clientData/>
  </xdr:one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
  <sheetViews>
    <sheetView workbookViewId="0">
      <selection activeCell="B21" sqref="B21"/>
    </sheetView>
  </sheetViews>
  <sheetFormatPr baseColWidth="10" defaultRowHeight="15" x14ac:dyDescent="0.25"/>
  <cols>
    <col min="1" max="16384" width="11.42578125" style="2"/>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K53:N53"/>
    <mergeCell ref="O53:R53"/>
    <mergeCell ref="S53:V53"/>
    <mergeCell ref="W53:Z53"/>
    <mergeCell ref="G53:J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fitToPage="1"/>
  </sheetPr>
  <dimension ref="A1:AZ417"/>
  <sheetViews>
    <sheetView tabSelected="1"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5"/>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1" spans="1:52" ht="15.75" thickBot="1" x14ac:dyDescent="0.3"/>
    <row r="52" spans="1:52" s="19" customFormat="1" ht="20.100000000000001" customHeight="1" x14ac:dyDescent="0.25">
      <c r="A52" s="88" t="s">
        <v>43</v>
      </c>
      <c r="B52" s="203"/>
      <c r="C52" s="249" t="s">
        <v>22</v>
      </c>
      <c r="D52" s="250"/>
      <c r="E52" s="250"/>
      <c r="F52" s="251"/>
      <c r="G52" s="260" t="s">
        <v>23</v>
      </c>
      <c r="H52" s="261"/>
      <c r="I52" s="261"/>
      <c r="J52" s="262"/>
      <c r="K52" s="249" t="s">
        <v>24</v>
      </c>
      <c r="L52" s="250"/>
      <c r="M52" s="250"/>
      <c r="N52" s="251"/>
      <c r="O52" s="260" t="s">
        <v>147</v>
      </c>
      <c r="P52" s="261"/>
      <c r="Q52" s="261"/>
      <c r="R52" s="262"/>
      <c r="S52" s="249" t="s">
        <v>148</v>
      </c>
      <c r="T52" s="250"/>
      <c r="U52" s="250"/>
      <c r="V52" s="251"/>
      <c r="W52" s="258" t="s">
        <v>140</v>
      </c>
      <c r="X52" s="259"/>
      <c r="Y52" s="259"/>
      <c r="Z52" s="259"/>
    </row>
    <row r="53" spans="1:52" s="19" customFormat="1" ht="90" x14ac:dyDescent="0.25">
      <c r="A53" s="89" t="s">
        <v>40</v>
      </c>
      <c r="B53" s="204" t="s">
        <v>169</v>
      </c>
      <c r="C53" s="80" t="s">
        <v>50</v>
      </c>
      <c r="D53" s="101" t="s">
        <v>51</v>
      </c>
      <c r="E53" s="48" t="s">
        <v>79</v>
      </c>
      <c r="F53" s="81" t="s">
        <v>80</v>
      </c>
      <c r="G53" s="86" t="s">
        <v>54</v>
      </c>
      <c r="H53" s="47" t="s">
        <v>53</v>
      </c>
      <c r="I53" s="47" t="s">
        <v>79</v>
      </c>
      <c r="J53" s="47" t="s">
        <v>80</v>
      </c>
      <c r="K53" s="80" t="s">
        <v>50</v>
      </c>
      <c r="L53" s="48" t="s">
        <v>51</v>
      </c>
      <c r="M53" s="48" t="s">
        <v>79</v>
      </c>
      <c r="N53" s="48" t="s">
        <v>80</v>
      </c>
      <c r="O53" s="86" t="s">
        <v>55</v>
      </c>
      <c r="P53" s="47" t="s">
        <v>53</v>
      </c>
      <c r="Q53" s="47" t="s">
        <v>79</v>
      </c>
      <c r="R53" s="47" t="s">
        <v>80</v>
      </c>
      <c r="S53" s="80" t="s">
        <v>50</v>
      </c>
      <c r="T53" s="48" t="s">
        <v>51</v>
      </c>
      <c r="U53" s="48" t="s">
        <v>79</v>
      </c>
      <c r="V53" s="48" t="s">
        <v>80</v>
      </c>
      <c r="W53" s="73" t="s">
        <v>50</v>
      </c>
      <c r="X53" s="132" t="s">
        <v>51</v>
      </c>
      <c r="Y53" s="132" t="s">
        <v>79</v>
      </c>
      <c r="Z53" s="132" t="s">
        <v>80</v>
      </c>
    </row>
    <row r="54" spans="1:52" s="150" customFormat="1" ht="18" customHeight="1" x14ac:dyDescent="0.25">
      <c r="A54" s="90" t="s">
        <v>41</v>
      </c>
      <c r="B54" s="209"/>
      <c r="C54" s="82">
        <f>+C27</f>
        <v>0</v>
      </c>
      <c r="D54" s="102">
        <f>+D27</f>
        <v>0</v>
      </c>
      <c r="E54" s="50">
        <f>E27</f>
        <v>0</v>
      </c>
      <c r="F54" s="83">
        <f>E28</f>
        <v>0</v>
      </c>
      <c r="G54" s="82">
        <f>+G27+W27</f>
        <v>0</v>
      </c>
      <c r="H54" s="102">
        <f>H27+X27</f>
        <v>0</v>
      </c>
      <c r="I54" s="50">
        <f>I27+Y27</f>
        <v>0</v>
      </c>
      <c r="J54" s="50">
        <f>AVERAGE(J28,Z28)</f>
        <v>0</v>
      </c>
      <c r="K54" s="82">
        <f>+K27</f>
        <v>0</v>
      </c>
      <c r="L54" s="102">
        <f>L27</f>
        <v>0</v>
      </c>
      <c r="M54" s="50">
        <f>M27</f>
        <v>0</v>
      </c>
      <c r="N54" s="50">
        <f>N28</f>
        <v>0</v>
      </c>
      <c r="O54" s="82">
        <f>+O27</f>
        <v>0</v>
      </c>
      <c r="P54" s="102">
        <f>P27</f>
        <v>0</v>
      </c>
      <c r="Q54" s="50">
        <f>Q27</f>
        <v>0</v>
      </c>
      <c r="R54" s="50">
        <f>R28</f>
        <v>0</v>
      </c>
      <c r="S54" s="121">
        <f>+S27</f>
        <v>0</v>
      </c>
      <c r="T54" s="102">
        <f>T27</f>
        <v>0</v>
      </c>
      <c r="U54" s="50">
        <f>U27</f>
        <v>0</v>
      </c>
      <c r="V54" s="50">
        <f>V28</f>
        <v>0</v>
      </c>
      <c r="W54" s="92" t="s">
        <v>142</v>
      </c>
      <c r="X54" s="119" t="s">
        <v>142</v>
      </c>
      <c r="Y54" s="93" t="s">
        <v>142</v>
      </c>
      <c r="Z54" s="93" t="s">
        <v>142</v>
      </c>
    </row>
    <row r="55" spans="1:52" s="150" customFormat="1" ht="18" customHeight="1" x14ac:dyDescent="0.25">
      <c r="A55" s="90" t="s">
        <v>42</v>
      </c>
      <c r="B55" s="209"/>
      <c r="C55" s="82">
        <f>C47</f>
        <v>0</v>
      </c>
      <c r="D55" s="102">
        <f>D47</f>
        <v>0</v>
      </c>
      <c r="E55" s="107" t="s">
        <v>158</v>
      </c>
      <c r="F55" s="83" t="s">
        <v>29</v>
      </c>
      <c r="G55" s="82">
        <f>+E47</f>
        <v>0</v>
      </c>
      <c r="H55" s="102">
        <f>+F47</f>
        <v>0</v>
      </c>
      <c r="I55" s="50" t="s">
        <v>143</v>
      </c>
      <c r="J55" s="50" t="s">
        <v>29</v>
      </c>
      <c r="K55" s="82">
        <f>G47</f>
        <v>0</v>
      </c>
      <c r="L55" s="117">
        <f>H47</f>
        <v>0</v>
      </c>
      <c r="M55" s="50" t="s">
        <v>29</v>
      </c>
      <c r="N55" s="50" t="s">
        <v>29</v>
      </c>
      <c r="O55" s="82" t="s">
        <v>142</v>
      </c>
      <c r="P55" s="102" t="s">
        <v>29</v>
      </c>
      <c r="Q55" s="50" t="s">
        <v>29</v>
      </c>
      <c r="R55" s="50" t="s">
        <v>29</v>
      </c>
      <c r="S55" s="121" t="s">
        <v>142</v>
      </c>
      <c r="T55" s="102" t="s">
        <v>29</v>
      </c>
      <c r="U55" s="50" t="s">
        <v>29</v>
      </c>
      <c r="V55" s="50" t="s">
        <v>29</v>
      </c>
      <c r="W55" s="92">
        <f>+I47</f>
        <v>0</v>
      </c>
      <c r="X55" s="119">
        <f>+J47</f>
        <v>0</v>
      </c>
      <c r="Y55" s="93" t="s">
        <v>142</v>
      </c>
      <c r="Z55" s="93" t="s">
        <v>142</v>
      </c>
    </row>
    <row r="56" spans="1:52" s="150" customFormat="1" ht="18" customHeight="1" x14ac:dyDescent="0.25">
      <c r="A56" s="90" t="s">
        <v>39</v>
      </c>
      <c r="B56" s="209"/>
      <c r="C56" s="84">
        <f t="shared" ref="C56:H56" si="13">SUM(C54:C55)</f>
        <v>0</v>
      </c>
      <c r="D56" s="104">
        <f t="shared" si="13"/>
        <v>0</v>
      </c>
      <c r="E56" s="27">
        <f t="shared" si="13"/>
        <v>0</v>
      </c>
      <c r="F56" s="85" t="s">
        <v>29</v>
      </c>
      <c r="G56" s="87">
        <f t="shared" si="13"/>
        <v>0</v>
      </c>
      <c r="H56" s="103">
        <f t="shared" si="13"/>
        <v>0</v>
      </c>
      <c r="I56" s="28">
        <f>SUM(I54:I55)</f>
        <v>0</v>
      </c>
      <c r="J56" s="28" t="s">
        <v>29</v>
      </c>
      <c r="K56" s="84">
        <f>SUM(K54:K55)</f>
        <v>0</v>
      </c>
      <c r="L56" s="104">
        <f>SUM(L54:L55)</f>
        <v>0</v>
      </c>
      <c r="M56" s="27">
        <f>SUM(M54:M55)</f>
        <v>0</v>
      </c>
      <c r="N56" s="27" t="s">
        <v>29</v>
      </c>
      <c r="O56" s="87">
        <f>SUM(O54:O55)</f>
        <v>0</v>
      </c>
      <c r="P56" s="103">
        <f t="shared" ref="P56:Q56" si="14">SUM(P54:P55)</f>
        <v>0</v>
      </c>
      <c r="Q56" s="87">
        <f t="shared" si="14"/>
        <v>0</v>
      </c>
      <c r="R56" s="28" t="s">
        <v>29</v>
      </c>
      <c r="S56" s="122" t="str">
        <f t="shared" ref="S56:U56" si="15">IF(SUM(S54:S55)=0,"",SUM(S54:S55))</f>
        <v/>
      </c>
      <c r="T56" s="118" t="str">
        <f t="shared" si="15"/>
        <v/>
      </c>
      <c r="U56" s="27" t="str">
        <f t="shared" si="15"/>
        <v/>
      </c>
      <c r="V56" s="27" t="s">
        <v>29</v>
      </c>
      <c r="W56" s="74">
        <f t="shared" ref="W56:Z56" si="16">SUM(W54:W55)</f>
        <v>0</v>
      </c>
      <c r="X56" s="111">
        <f t="shared" si="16"/>
        <v>0</v>
      </c>
      <c r="Y56" s="13">
        <f t="shared" si="16"/>
        <v>0</v>
      </c>
      <c r="Z56" s="13">
        <f t="shared" si="16"/>
        <v>0</v>
      </c>
    </row>
    <row r="57" spans="1:52" ht="18" customHeight="1" x14ac:dyDescent="0.25">
      <c r="A57" s="3" t="s">
        <v>166</v>
      </c>
    </row>
    <row r="58" spans="1:52" ht="18" customHeight="1" x14ac:dyDescent="0.25"/>
    <row r="59" spans="1:52" ht="18" customHeight="1" x14ac:dyDescent="0.25"/>
    <row r="60" spans="1:52" ht="20.100000000000001" customHeight="1" x14ac:dyDescent="0.25">
      <c r="A60" s="240" t="s">
        <v>45</v>
      </c>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25"/>
    <row r="62" spans="1:52" ht="20.100000000000001" customHeight="1" x14ac:dyDescent="0.25"/>
    <row r="63" spans="1:52" ht="20.100000000000001" customHeight="1" x14ac:dyDescent="0.25"/>
    <row r="64" spans="1:52" ht="20.100000000000001" customHeight="1" x14ac:dyDescent="0.25">
      <c r="L64" s="3"/>
      <c r="M64" s="3"/>
      <c r="X64" s="3"/>
      <c r="AI64" s="3"/>
      <c r="AP64" s="3"/>
    </row>
    <row r="65" spans="4:42" ht="20.100000000000001" customHeight="1" x14ac:dyDescent="0.25">
      <c r="D65" s="3"/>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sheetData>
  <sheetProtection sheet="1"/>
  <mergeCells count="27">
    <mergeCell ref="O13:R13"/>
    <mergeCell ref="K13:N13"/>
    <mergeCell ref="G13:J13"/>
    <mergeCell ref="C13:F13"/>
    <mergeCell ref="A60:AA60"/>
    <mergeCell ref="A50:AZ50"/>
    <mergeCell ref="C52:F52"/>
    <mergeCell ref="G52:J52"/>
    <mergeCell ref="K52:N52"/>
    <mergeCell ref="O52:R52"/>
    <mergeCell ref="S52:V52"/>
    <mergeCell ref="W52:Z52"/>
    <mergeCell ref="A30:AI30"/>
    <mergeCell ref="C33:D33"/>
    <mergeCell ref="E33:F33"/>
    <mergeCell ref="G33:H33"/>
    <mergeCell ref="I33:J33"/>
    <mergeCell ref="W13:Z13"/>
    <mergeCell ref="S13:V13"/>
    <mergeCell ref="D8:O8"/>
    <mergeCell ref="A10:AW10"/>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Z418"/>
  <sheetViews>
    <sheetView zoomScale="70" zoomScaleNormal="70" workbookViewId="0">
      <pane xSplit="1" ySplit="8" topLeftCell="B21" activePane="bottomRight" state="frozen"/>
      <selection activeCell="AT18" sqref="AT18"/>
      <selection pane="topRight" activeCell="AT18" sqref="AT18"/>
      <selection pane="bottomLeft" activeCell="AT18" sqref="AT18"/>
      <selection pane="bottomRight" activeCell="J35" sqref="J35"/>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63" t="str">
        <f>IF('3-Datos generales'!H11="","",'3-Datos generales'!H11)</f>
        <v/>
      </c>
      <c r="E3" s="263"/>
      <c r="F3" s="263"/>
      <c r="G3" s="263"/>
      <c r="H3" s="263"/>
      <c r="I3" s="263"/>
      <c r="J3" s="263"/>
      <c r="K3" s="263"/>
      <c r="L3" s="263"/>
      <c r="M3" s="263"/>
      <c r="N3" s="263"/>
      <c r="O3" s="263"/>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electLockedCells="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D144"/>
  <sheetViews>
    <sheetView zoomScale="70" zoomScaleNormal="70" workbookViewId="0">
      <pane xSplit="2" ySplit="5" topLeftCell="C105" activePane="bottomRight" state="frozen"/>
      <selection pane="topRight" activeCell="C1" sqref="C1"/>
      <selection pane="bottomLeft" activeCell="A5" sqref="A5"/>
      <selection pane="bottomRight" activeCell="U12" sqref="U12 S12"/>
    </sheetView>
  </sheetViews>
  <sheetFormatPr baseColWidth="10" defaultRowHeight="15" x14ac:dyDescent="0.25"/>
  <cols>
    <col min="1" max="1" width="9.140625" style="3" customWidth="1"/>
    <col min="2" max="2" width="40.5703125" style="3" customWidth="1"/>
    <col min="3" max="3" width="17.7109375" style="3" customWidth="1"/>
    <col min="4" max="8" width="15.7109375" style="3" customWidth="1"/>
    <col min="9" max="9" width="18.42578125" style="3" customWidth="1"/>
    <col min="10" max="10" width="19.140625" style="3" customWidth="1"/>
    <col min="11" max="30" width="15.7109375" style="3" customWidth="1"/>
    <col min="31" max="16384" width="11.42578125" style="3"/>
  </cols>
  <sheetData>
    <row r="1" spans="1:30" ht="26.25" x14ac:dyDescent="0.25">
      <c r="A1" s="269" t="s">
        <v>163</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row>
    <row r="2" spans="1:30" ht="26.25" x14ac:dyDescent="0.25">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row>
    <row r="3" spans="1:30" x14ac:dyDescent="0.25">
      <c r="A3" s="4"/>
      <c r="B3" s="4"/>
      <c r="C3" s="4"/>
      <c r="D3" s="4"/>
      <c r="E3" s="4"/>
      <c r="F3" s="4"/>
      <c r="G3" s="4"/>
      <c r="H3" s="4"/>
      <c r="I3" s="4"/>
      <c r="J3" s="4"/>
      <c r="K3" s="4"/>
      <c r="L3" s="4"/>
    </row>
    <row r="4" spans="1:30" s="5" customFormat="1" ht="24.95" customHeight="1" x14ac:dyDescent="0.25">
      <c r="A4" s="275" t="s">
        <v>12</v>
      </c>
      <c r="B4" s="275"/>
      <c r="C4" s="270" t="str">
        <f>IF('3-Datos generales'!H11="","",'3-Datos generales'!H11)</f>
        <v/>
      </c>
      <c r="D4" s="270"/>
      <c r="E4" s="270"/>
      <c r="F4" s="270"/>
      <c r="G4" s="270"/>
      <c r="H4" s="270"/>
      <c r="I4" s="24"/>
      <c r="J4" s="24"/>
      <c r="K4" s="24"/>
      <c r="L4" s="24"/>
      <c r="M4" s="24"/>
      <c r="N4" s="24"/>
      <c r="O4" s="24"/>
      <c r="P4" s="43"/>
    </row>
    <row r="5" spans="1:30" s="5" customFormat="1" ht="24.95" customHeight="1" x14ac:dyDescent="0.25">
      <c r="A5" s="275" t="s">
        <v>47</v>
      </c>
      <c r="B5" s="275"/>
      <c r="C5" s="271"/>
      <c r="D5" s="271"/>
      <c r="E5" s="271"/>
      <c r="F5" s="271"/>
      <c r="G5" s="271"/>
      <c r="H5" s="271"/>
      <c r="I5" s="24"/>
      <c r="J5" s="24"/>
      <c r="K5" s="24"/>
      <c r="L5" s="24"/>
      <c r="M5" s="24"/>
      <c r="N5" s="24"/>
      <c r="O5" s="24"/>
      <c r="P5" s="43"/>
    </row>
    <row r="8" spans="1:30" ht="21" x14ac:dyDescent="0.25">
      <c r="A8" s="240" t="s">
        <v>162</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row>
    <row r="10" spans="1:30" s="5" customFormat="1" ht="20.100000000000001" customHeight="1" x14ac:dyDescent="0.25">
      <c r="A10" s="244" t="s">
        <v>46</v>
      </c>
      <c r="B10" s="246"/>
      <c r="C10" s="241" t="s">
        <v>22</v>
      </c>
      <c r="D10" s="242"/>
      <c r="E10" s="242"/>
      <c r="F10" s="243"/>
      <c r="G10" s="244" t="s">
        <v>23</v>
      </c>
      <c r="H10" s="245"/>
      <c r="I10" s="245"/>
      <c r="J10" s="246"/>
      <c r="K10" s="241" t="s">
        <v>24</v>
      </c>
      <c r="L10" s="242"/>
      <c r="M10" s="242"/>
      <c r="N10" s="243"/>
      <c r="O10" s="244" t="s">
        <v>34</v>
      </c>
      <c r="P10" s="245"/>
      <c r="Q10" s="245"/>
      <c r="R10" s="246"/>
      <c r="S10" s="277" t="s">
        <v>35</v>
      </c>
      <c r="T10" s="278"/>
      <c r="U10" s="278"/>
      <c r="V10" s="278"/>
    </row>
    <row r="11" spans="1:30" s="5" customFormat="1" ht="75" x14ac:dyDescent="0.25">
      <c r="A11" s="133" t="s">
        <v>14</v>
      </c>
      <c r="B11" s="133" t="s">
        <v>25</v>
      </c>
      <c r="C11" s="132" t="s">
        <v>149</v>
      </c>
      <c r="D11" s="132" t="s">
        <v>52</v>
      </c>
      <c r="E11" s="132" t="s">
        <v>79</v>
      </c>
      <c r="F11" s="132" t="s">
        <v>78</v>
      </c>
      <c r="G11" s="133" t="s">
        <v>149</v>
      </c>
      <c r="H11" s="133" t="s">
        <v>52</v>
      </c>
      <c r="I11" s="133" t="s">
        <v>79</v>
      </c>
      <c r="J11" s="133" t="s">
        <v>78</v>
      </c>
      <c r="K11" s="132" t="s">
        <v>149</v>
      </c>
      <c r="L11" s="132" t="s">
        <v>52</v>
      </c>
      <c r="M11" s="132" t="s">
        <v>79</v>
      </c>
      <c r="N11" s="132" t="s">
        <v>78</v>
      </c>
      <c r="O11" s="133" t="s">
        <v>149</v>
      </c>
      <c r="P11" s="133" t="s">
        <v>52</v>
      </c>
      <c r="Q11" s="133" t="s">
        <v>79</v>
      </c>
      <c r="R11" s="133" t="s">
        <v>78</v>
      </c>
      <c r="S11" s="132" t="s">
        <v>161</v>
      </c>
      <c r="T11" s="132" t="s">
        <v>151</v>
      </c>
      <c r="U11" s="132" t="s">
        <v>79</v>
      </c>
      <c r="V11" s="132" t="s">
        <v>150</v>
      </c>
    </row>
    <row r="12" spans="1:30" s="21" customFormat="1" ht="24.95" customHeight="1" x14ac:dyDescent="0.25">
      <c r="A12" s="7">
        <v>1</v>
      </c>
      <c r="B12" s="39" t="str">
        <f>IF('4-Edificio 1'!D$4="","",'4-Edificio 1'!D$4)</f>
        <v/>
      </c>
      <c r="C12" s="23" t="str">
        <f>IF('4-Edificio 1'!C28=0," ",'4-Edificio 1'!C28)</f>
        <v xml:space="preserve"> </v>
      </c>
      <c r="D12" s="23" t="str">
        <f>IF('4-Edificio 1'!D28=0," ",'4-Edificio 1'!D28)</f>
        <v xml:space="preserve"> </v>
      </c>
      <c r="E12" s="23" t="str">
        <f>IF('4-Edificio 1'!E28=0," ",'4-Edificio 1'!E28)</f>
        <v xml:space="preserve"> </v>
      </c>
      <c r="F12" s="23" t="str">
        <f>IF(E12=" "," ",E12/C12)</f>
        <v xml:space="preserve"> </v>
      </c>
      <c r="G12" s="109" t="str">
        <f>IF(SUM('4-Edificio 1'!G28+'4-Edificio 1'!W28)=0," ",('4-Edificio 1'!G28+'4-Edificio 1'!W28))</f>
        <v xml:space="preserve"> </v>
      </c>
      <c r="H12" s="109" t="str">
        <f>IF(SUM('4-Edificio 1'!H28+'4-Edificio 1'!X28)=0," ",('4-Edificio 1'!H28+'4-Edificio 1'!X28))</f>
        <v xml:space="preserve"> </v>
      </c>
      <c r="I12" s="109" t="str">
        <f>IF(SUM('4-Edificio 1'!I28+'4-Edificio 1'!Y28)=0," ",('4-Edificio 1'!I28+'4-Edificio 1'!Y28))</f>
        <v xml:space="preserve"> </v>
      </c>
      <c r="J12" s="23" t="str">
        <f>IF(I12=" "," ",I12/G12)</f>
        <v xml:space="preserve"> </v>
      </c>
      <c r="K12" s="23" t="str">
        <f>IF('4-Edificio 1'!K28=0," ",'4-Edificio 1'!K28)</f>
        <v xml:space="preserve"> </v>
      </c>
      <c r="L12" s="23" t="str">
        <f>IF('4-Edificio 1'!L28=0," ",'4-Edificio 1'!L28)</f>
        <v xml:space="preserve"> </v>
      </c>
      <c r="M12" s="23" t="str">
        <f>IF('4-Edificio 1'!M28=0," ",'4-Edificio 1'!M28)</f>
        <v xml:space="preserve"> </v>
      </c>
      <c r="N12" s="23" t="str">
        <f>IF(M12=" "," ",M12/K12)</f>
        <v xml:space="preserve"> </v>
      </c>
      <c r="O12" s="23" t="str">
        <f>IF('4-Edificio 1'!O28=0," ",'4-Edificio 1'!O28)</f>
        <v xml:space="preserve"> </v>
      </c>
      <c r="P12" s="23" t="str">
        <f>IF('4-Edificio 1'!P28=0," ",'4-Edificio 1'!P28)</f>
        <v xml:space="preserve"> </v>
      </c>
      <c r="Q12" s="23" t="str">
        <f>IF('4-Edificio 1'!Q28=0," ",'4-Edificio 1'!Q28)</f>
        <v xml:space="preserve"> </v>
      </c>
      <c r="R12" s="23" t="str">
        <f>IF(Q12=" "," ",Q12/O12)</f>
        <v xml:space="preserve"> </v>
      </c>
      <c r="S12" s="23" t="str">
        <f>IF('4-Edificio 1'!S28=0," ",'4-Edificio 1'!S28)</f>
        <v xml:space="preserve"> </v>
      </c>
      <c r="T12" s="23" t="str">
        <f>IF('4-Edificio 1'!T28=0," ",'4-Edificio 1'!T28)</f>
        <v xml:space="preserve"> </v>
      </c>
      <c r="U12" s="23" t="str">
        <f>IF('4-Edificio 1'!U28=0," ",'4-Edificio 1'!U28)</f>
        <v xml:space="preserve"> </v>
      </c>
      <c r="V12" s="23" t="str">
        <f>IF(U12=" "," ",U12/S12)</f>
        <v xml:space="preserve"> </v>
      </c>
    </row>
    <row r="13" spans="1:30" s="168" customFormat="1" ht="24.95" customHeight="1" x14ac:dyDescent="0.25">
      <c r="A13" s="76">
        <v>2</v>
      </c>
      <c r="B13" s="108" t="str">
        <f>IF('5-Edificio 2'!D$4="","",'5-Edificio 2'!D$4)</f>
        <v/>
      </c>
      <c r="C13" s="23" t="str">
        <f>IF('5-Edificio 2'!C28=0," ",'5-Edificio 2'!C28)</f>
        <v xml:space="preserve"> </v>
      </c>
      <c r="D13" s="23" t="str">
        <f>IF('5-Edificio 2'!D28=0," ",'5-Edificio 2'!D28)</f>
        <v xml:space="preserve"> </v>
      </c>
      <c r="E13" s="23" t="str">
        <f>IF('5-Edificio 2'!E28=0," ",'5-Edificio 2'!E28)</f>
        <v xml:space="preserve"> </v>
      </c>
      <c r="F13" s="23" t="str">
        <f t="shared" ref="F13:F21" si="0">IF(E13=" "," ",E13/C13)</f>
        <v xml:space="preserve"> </v>
      </c>
      <c r="G13" s="109" t="str">
        <f>IF(SUM('5-Edificio 2'!G28+'5-Edificio 2'!W28)=0," ",('5-Edificio 2'!G28+'5-Edificio 2'!W28))</f>
        <v xml:space="preserve"> </v>
      </c>
      <c r="H13" s="109" t="str">
        <f>IF(SUM('5-Edificio 2'!H28+'5-Edificio 2'!X28)=0," ",('5-Edificio 2'!H28+'5-Edificio 2'!X28))</f>
        <v xml:space="preserve"> </v>
      </c>
      <c r="I13" s="109" t="str">
        <f>IF(SUM('5-Edificio 2'!I28+'5-Edificio 2'!Y28)=0," ",('5-Edificio 2'!I28+'5-Edificio 2'!Y28))</f>
        <v xml:space="preserve"> </v>
      </c>
      <c r="J13" s="23" t="str">
        <f t="shared" ref="J13:J21" si="1">IF(I13=" "," ",I13/G13)</f>
        <v xml:space="preserve"> </v>
      </c>
      <c r="K13" s="109" t="str">
        <f>IF('5-Edificio 2'!K28=0," ",'5-Edificio 2'!K28)</f>
        <v xml:space="preserve"> </v>
      </c>
      <c r="L13" s="109" t="str">
        <f>IF('5-Edificio 2'!L28=0," ",'5-Edificio 2'!L28)</f>
        <v xml:space="preserve"> </v>
      </c>
      <c r="M13" s="109" t="str">
        <f>IF('5-Edificio 2'!M28=0," ",'5-Edificio 2'!M28)</f>
        <v xml:space="preserve"> </v>
      </c>
      <c r="N13" s="109" t="str">
        <f t="shared" ref="N13:N21" si="2">IF(M13=" "," ",M13/K13)</f>
        <v xml:space="preserve"> </v>
      </c>
      <c r="O13" s="109" t="str">
        <f>IF('5-Edificio 2'!O28=0," ",'5-Edificio 2'!O28)</f>
        <v xml:space="preserve"> </v>
      </c>
      <c r="P13" s="109" t="str">
        <f>IF('5-Edificio 2'!P28=0," ",'5-Edificio 2'!P28)</f>
        <v xml:space="preserve"> </v>
      </c>
      <c r="Q13" s="109" t="str">
        <f>IF('5-Edificio 2'!Q28=0," ",'5-Edificio 2'!Q28)</f>
        <v xml:space="preserve"> </v>
      </c>
      <c r="R13" s="23" t="str">
        <f t="shared" ref="R13:R21" si="3">IF(Q13=" "," ",Q13/O13)</f>
        <v xml:space="preserve"> </v>
      </c>
      <c r="S13" s="109" t="str">
        <f>IF('5-Edificio 2'!S28=0," ",'5-Edificio 2'!S28)</f>
        <v xml:space="preserve"> </v>
      </c>
      <c r="T13" s="109" t="str">
        <f>IF('5-Edificio 2'!T28=0," ",'5-Edificio 2'!T28)</f>
        <v xml:space="preserve"> </v>
      </c>
      <c r="U13" s="109" t="str">
        <f>IF('5-Edificio 2'!U28=0," ",'5-Edificio 2'!U28)</f>
        <v xml:space="preserve"> </v>
      </c>
      <c r="V13" s="23" t="str">
        <f t="shared" ref="V13:V21" si="4">IF(U13=" "," ",U13/S13)</f>
        <v xml:space="preserve"> </v>
      </c>
    </row>
    <row r="14" spans="1:30" s="21" customFormat="1" ht="24.95" customHeight="1" x14ac:dyDescent="0.25">
      <c r="A14" s="7">
        <v>3</v>
      </c>
      <c r="B14" s="39" t="str">
        <f>IF('6-Edificio 3'!D$4="","",'6-Edificio 3'!D$4)</f>
        <v/>
      </c>
      <c r="C14" s="23" t="str">
        <f>IF('6-Edificio 3'!C28=0," ",'6-Edificio 3'!C28)</f>
        <v xml:space="preserve"> </v>
      </c>
      <c r="D14" s="23" t="str">
        <f>IF('6-Edificio 3'!D28=0," ",'6-Edificio 3'!D28)</f>
        <v xml:space="preserve"> </v>
      </c>
      <c r="E14" s="23" t="str">
        <f>IF('6-Edificio 3'!E28=0," ",'6-Edificio 3'!E28)</f>
        <v xml:space="preserve"> </v>
      </c>
      <c r="F14" s="23" t="str">
        <f t="shared" si="0"/>
        <v xml:space="preserve"> </v>
      </c>
      <c r="G14" s="23" t="str">
        <f>IF(SUM('6-Edificio 3'!G28+'6-Edificio 3'!W28)=0," ",('6-Edificio 3'!G28+'6-Edificio 3'!W28))</f>
        <v xml:space="preserve"> </v>
      </c>
      <c r="H14" s="23" t="str">
        <f>IF(SUM('6-Edificio 3'!H28+'6-Edificio 3'!X28)=0," ",('6-Edificio 3'!H28+'6-Edificio 3'!X28))</f>
        <v xml:space="preserve"> </v>
      </c>
      <c r="I14" s="23" t="str">
        <f>IF(SUM('6-Edificio 3'!I28+'6-Edificio 3'!Y28)=0," ",('6-Edificio 3'!I28+'6-Edificio 3'!Y28))</f>
        <v xml:space="preserve"> </v>
      </c>
      <c r="J14" s="23" t="str">
        <f t="shared" si="1"/>
        <v xml:space="preserve"> </v>
      </c>
      <c r="K14" s="23" t="str">
        <f>IF('6-Edificio 3'!K28=0," ",'6-Edificio 3'!K28)</f>
        <v xml:space="preserve"> </v>
      </c>
      <c r="L14" s="23" t="str">
        <f>IF('6-Edificio 3'!L28=0," ",'6-Edificio 3'!L28)</f>
        <v xml:space="preserve"> </v>
      </c>
      <c r="M14" s="23" t="str">
        <f>IF('6-Edificio 3'!M28=0," ",'6-Edificio 3'!M28)</f>
        <v xml:space="preserve"> </v>
      </c>
      <c r="N14" s="23" t="str">
        <f t="shared" si="2"/>
        <v xml:space="preserve"> </v>
      </c>
      <c r="O14" s="23" t="str">
        <f>IF('6-Edificio 3'!O28=0," ",'6-Edificio 3'!O28)</f>
        <v xml:space="preserve"> </v>
      </c>
      <c r="P14" s="23" t="str">
        <f>IF('6-Edificio 3'!P28=0," ",'6-Edificio 3'!P28)</f>
        <v xml:space="preserve"> </v>
      </c>
      <c r="Q14" s="23" t="str">
        <f>IF('6-Edificio 3'!Q28=0," ",'6-Edificio 3'!Q28)</f>
        <v xml:space="preserve"> </v>
      </c>
      <c r="R14" s="23" t="str">
        <f t="shared" si="3"/>
        <v xml:space="preserve"> </v>
      </c>
      <c r="S14" s="23" t="str">
        <f>IF('6-Edificio 3'!S28=0," ",'6-Edificio 3'!S28)</f>
        <v xml:space="preserve"> </v>
      </c>
      <c r="T14" s="23" t="str">
        <f>IF('6-Edificio 3'!T28=0," ",'6-Edificio 3'!T28)</f>
        <v xml:space="preserve"> </v>
      </c>
      <c r="U14" s="23" t="str">
        <f>IF('6-Edificio 3'!U28=0," ",'6-Edificio 3'!U28)</f>
        <v xml:space="preserve"> </v>
      </c>
      <c r="V14" s="23" t="str">
        <f t="shared" si="4"/>
        <v xml:space="preserve"> </v>
      </c>
    </row>
    <row r="15" spans="1:30" s="21" customFormat="1" ht="24.95" customHeight="1" x14ac:dyDescent="0.25">
      <c r="A15" s="7">
        <v>4</v>
      </c>
      <c r="B15" s="39" t="str">
        <f>IF('7-Edificio 4'!D$4="","",'7-Edificio 4'!D$4)</f>
        <v/>
      </c>
      <c r="C15" s="23" t="str">
        <f>IF('7-Edificio 4'!C28=0," ",'7-Edificio 4'!C28)</f>
        <v xml:space="preserve"> </v>
      </c>
      <c r="D15" s="23" t="str">
        <f>IF('7-Edificio 4'!D28=0," ",'7-Edificio 4'!D28)</f>
        <v xml:space="preserve"> </v>
      </c>
      <c r="E15" s="23" t="str">
        <f>IF('7-Edificio 4'!E28=0," ",'7-Edificio 4'!E28)</f>
        <v xml:space="preserve"> </v>
      </c>
      <c r="F15" s="23" t="str">
        <f t="shared" si="0"/>
        <v xml:space="preserve"> </v>
      </c>
      <c r="G15" s="23" t="str">
        <f>IF(SUM('7-Edificio 4'!G28+'7-Edificio 4'!W28)=0," ",('7-Edificio 4'!G28+'7-Edificio 4'!W28))</f>
        <v xml:space="preserve"> </v>
      </c>
      <c r="H15" s="23" t="str">
        <f>IF(SUM('7-Edificio 4'!H28+'7-Edificio 4'!X28)=0," ",('7-Edificio 4'!H28+'7-Edificio 4'!X28))</f>
        <v xml:space="preserve"> </v>
      </c>
      <c r="I15" s="23" t="str">
        <f>IF(SUM('7-Edificio 4'!I28+'7-Edificio 4'!Y28)=0," ",('7-Edificio 4'!I28+'7-Edificio 4'!Y28))</f>
        <v xml:space="preserve"> </v>
      </c>
      <c r="J15" s="23" t="str">
        <f t="shared" si="1"/>
        <v xml:space="preserve"> </v>
      </c>
      <c r="K15" s="23" t="str">
        <f>IF('7-Edificio 4'!K28=0," ",'7-Edificio 4'!K28)</f>
        <v xml:space="preserve"> </v>
      </c>
      <c r="L15" s="23" t="str">
        <f>IF('7-Edificio 4'!L28=0," ",'7-Edificio 4'!L28)</f>
        <v xml:space="preserve"> </v>
      </c>
      <c r="M15" s="23" t="str">
        <f>IF('7-Edificio 4'!M28=0," ",'7-Edificio 4'!M28)</f>
        <v xml:space="preserve"> </v>
      </c>
      <c r="N15" s="23" t="str">
        <f t="shared" si="2"/>
        <v xml:space="preserve"> </v>
      </c>
      <c r="O15" s="23" t="str">
        <f>IF('7-Edificio 4'!O28=0," ",'7-Edificio 4'!O28)</f>
        <v xml:space="preserve"> </v>
      </c>
      <c r="P15" s="23" t="str">
        <f>IF('7-Edificio 4'!P28=0," ",'7-Edificio 4'!P28)</f>
        <v xml:space="preserve"> </v>
      </c>
      <c r="Q15" s="23" t="str">
        <f>IF('7-Edificio 4'!Q28=0," ",'7-Edificio 4'!Q28)</f>
        <v xml:space="preserve"> </v>
      </c>
      <c r="R15" s="23" t="str">
        <f t="shared" si="3"/>
        <v xml:space="preserve"> </v>
      </c>
      <c r="S15" s="23" t="str">
        <f>IF('7-Edificio 4'!S28=0," ",'7-Edificio 4'!S28)</f>
        <v xml:space="preserve"> </v>
      </c>
      <c r="T15" s="23" t="str">
        <f>IF('7-Edificio 4'!T28=0," ",'7-Edificio 4'!T28)</f>
        <v xml:space="preserve"> </v>
      </c>
      <c r="U15" s="23" t="str">
        <f>IF('7-Edificio 4'!U28=0," ",'7-Edificio 4'!U28)</f>
        <v xml:space="preserve"> </v>
      </c>
      <c r="V15" s="23" t="str">
        <f t="shared" si="4"/>
        <v xml:space="preserve"> </v>
      </c>
    </row>
    <row r="16" spans="1:30" s="168" customFormat="1" ht="24.95" customHeight="1" x14ac:dyDescent="0.25">
      <c r="A16" s="76">
        <v>5</v>
      </c>
      <c r="B16" s="108" t="str">
        <f>IF('8-Edificio 5'!D$4="","",'8-Edificio 5'!D$4)</f>
        <v/>
      </c>
      <c r="C16" s="23" t="str">
        <f>IF('8-Edificio 5'!C28=0," ",'8-Edificio 5'!C28)</f>
        <v xml:space="preserve"> </v>
      </c>
      <c r="D16" s="23" t="str">
        <f>IF('8-Edificio 5'!D28=0," ",'8-Edificio 5'!D28)</f>
        <v xml:space="preserve"> </v>
      </c>
      <c r="E16" s="23" t="str">
        <f>IF('8-Edificio 5'!E28=0," ",'8-Edificio 5'!E28)</f>
        <v xml:space="preserve"> </v>
      </c>
      <c r="F16" s="23" t="str">
        <f t="shared" si="0"/>
        <v xml:space="preserve"> </v>
      </c>
      <c r="G16" s="109" t="str">
        <f>IF(SUM('8-Edificio 5'!G28+'8-Edificio 5'!W28)=0," ",('8-Edificio 5'!G28+'8-Edificio 5'!W28))</f>
        <v xml:space="preserve"> </v>
      </c>
      <c r="H16" s="109" t="str">
        <f>IF(SUM('8-Edificio 5'!H28+'8-Edificio 5'!X28)=0," ",('8-Edificio 5'!H28+'8-Edificio 5'!X28))</f>
        <v xml:space="preserve"> </v>
      </c>
      <c r="I16" s="109" t="str">
        <f>IF(SUM('8-Edificio 5'!I28+'8-Edificio 5'!Y28)=0," ",('8-Edificio 5'!I28+'8-Edificio 5'!Y28))</f>
        <v xml:space="preserve"> </v>
      </c>
      <c r="J16" s="23" t="str">
        <f t="shared" si="1"/>
        <v xml:space="preserve"> </v>
      </c>
      <c r="K16" s="109" t="str">
        <f>IF('8-Edificio 5'!K28=0," ",'8-Edificio 5'!K28)</f>
        <v xml:space="preserve"> </v>
      </c>
      <c r="L16" s="109" t="str">
        <f>IF('8-Edificio 5'!L28=0," ",'8-Edificio 5'!L28)</f>
        <v xml:space="preserve"> </v>
      </c>
      <c r="M16" s="109" t="str">
        <f>IF('8-Edificio 5'!M28=0," ",'8-Edificio 5'!M28)</f>
        <v xml:space="preserve"> </v>
      </c>
      <c r="N16" s="109" t="str">
        <f t="shared" si="2"/>
        <v xml:space="preserve"> </v>
      </c>
      <c r="O16" s="109" t="str">
        <f>IF('8-Edificio 5'!O28=0," ",'8-Edificio 5'!O28)</f>
        <v xml:space="preserve"> </v>
      </c>
      <c r="P16" s="109" t="str">
        <f>IF('8-Edificio 5'!P28=0," ",'8-Edificio 5'!P28)</f>
        <v xml:space="preserve"> </v>
      </c>
      <c r="Q16" s="109" t="str">
        <f>IF('8-Edificio 5'!Q28=0," ",'8-Edificio 5'!Q28)</f>
        <v xml:space="preserve"> </v>
      </c>
      <c r="R16" s="23" t="str">
        <f t="shared" si="3"/>
        <v xml:space="preserve"> </v>
      </c>
      <c r="S16" s="109" t="str">
        <f>IF('8-Edificio 5'!S28=0," ",'8-Edificio 5'!S28)</f>
        <v xml:space="preserve"> </v>
      </c>
      <c r="T16" s="109" t="str">
        <f>IF('8-Edificio 5'!T28=0," ",'8-Edificio 5'!T28)</f>
        <v xml:space="preserve"> </v>
      </c>
      <c r="U16" s="109" t="str">
        <f>IF('8-Edificio 5'!U28=0," ",'8-Edificio 5'!U28)</f>
        <v xml:space="preserve"> </v>
      </c>
      <c r="V16" s="23" t="str">
        <f t="shared" si="4"/>
        <v xml:space="preserve"> </v>
      </c>
    </row>
    <row r="17" spans="1:22" s="168" customFormat="1" ht="24.95" customHeight="1" x14ac:dyDescent="0.25">
      <c r="A17" s="76">
        <v>6</v>
      </c>
      <c r="B17" s="108" t="str">
        <f>IF('9-Edificio 6'!D$4="","",'9-Edificio 6'!D$4)</f>
        <v/>
      </c>
      <c r="C17" s="23" t="str">
        <f>IF('9-Edificio 6'!C28=0," ",'9-Edificio 6'!C28)</f>
        <v xml:space="preserve"> </v>
      </c>
      <c r="D17" s="23" t="str">
        <f>IF('9-Edificio 6'!D28=0," ",'9-Edificio 6'!D28)</f>
        <v xml:space="preserve"> </v>
      </c>
      <c r="E17" s="23" t="str">
        <f>IF('9-Edificio 6'!E28=0," ",'9-Edificio 6'!E28)</f>
        <v xml:space="preserve"> </v>
      </c>
      <c r="F17" s="23" t="str">
        <f t="shared" si="0"/>
        <v xml:space="preserve"> </v>
      </c>
      <c r="G17" s="109" t="str">
        <f>IF(SUM('9-Edificio 6'!G28+'9-Edificio 6'!W28)=0," ",('9-Edificio 6'!G28+'9-Edificio 6'!W28))</f>
        <v xml:space="preserve"> </v>
      </c>
      <c r="H17" s="109" t="str">
        <f>IF(SUM('9-Edificio 6'!H28+'9-Edificio 6'!X28)=0," ",('9-Edificio 6'!H28+'9-Edificio 6'!X28))</f>
        <v xml:space="preserve"> </v>
      </c>
      <c r="I17" s="109" t="str">
        <f>IF(SUM('9-Edificio 6'!I28+'9-Edificio 6'!Y28)=0," ",('9-Edificio 6'!I28+'9-Edificio 6'!Y28))</f>
        <v xml:space="preserve"> </v>
      </c>
      <c r="J17" s="23" t="str">
        <f t="shared" si="1"/>
        <v xml:space="preserve"> </v>
      </c>
      <c r="K17" s="109" t="str">
        <f>IF('9-Edificio 6'!K28=0," ",'9-Edificio 6'!K28)</f>
        <v xml:space="preserve"> </v>
      </c>
      <c r="L17" s="109" t="str">
        <f>IF('9-Edificio 6'!L28=0," ",'9-Edificio 6'!L28)</f>
        <v xml:space="preserve"> </v>
      </c>
      <c r="M17" s="109" t="str">
        <f>IF('9-Edificio 6'!M28=0," ",'9-Edificio 6'!M28)</f>
        <v xml:space="preserve"> </v>
      </c>
      <c r="N17" s="109" t="str">
        <f t="shared" si="2"/>
        <v xml:space="preserve"> </v>
      </c>
      <c r="O17" s="109" t="str">
        <f>IF('9-Edificio 6'!O28=0," ",'9-Edificio 6'!O28)</f>
        <v xml:space="preserve"> </v>
      </c>
      <c r="P17" s="109" t="str">
        <f>IF('9-Edificio 6'!P28=0," ",'9-Edificio 6'!P28)</f>
        <v xml:space="preserve"> </v>
      </c>
      <c r="Q17" s="109" t="str">
        <f>IF('9-Edificio 6'!Q28=0," ",'9-Edificio 6'!Q28)</f>
        <v xml:space="preserve"> </v>
      </c>
      <c r="R17" s="23" t="str">
        <f t="shared" si="3"/>
        <v xml:space="preserve"> </v>
      </c>
      <c r="S17" s="109" t="str">
        <f>IF('9-Edificio 6'!S28=0," ",'9-Edificio 6'!S28)</f>
        <v xml:space="preserve"> </v>
      </c>
      <c r="T17" s="109" t="str">
        <f>IF('9-Edificio 6'!T28=0," ",'9-Edificio 6'!T28)</f>
        <v xml:space="preserve"> </v>
      </c>
      <c r="U17" s="109" t="str">
        <f>IF('9-Edificio 6'!U28=0," ",'9-Edificio 6'!U28)</f>
        <v xml:space="preserve"> </v>
      </c>
      <c r="V17" s="23" t="str">
        <f t="shared" si="4"/>
        <v xml:space="preserve"> </v>
      </c>
    </row>
    <row r="18" spans="1:22" s="21" customFormat="1" ht="24.95" customHeight="1" x14ac:dyDescent="0.25">
      <c r="A18" s="7">
        <v>7</v>
      </c>
      <c r="B18" s="39" t="str">
        <f>IF('10-Edificio 7'!D$4="","",'10-Edificio 7'!D$4)</f>
        <v/>
      </c>
      <c r="C18" s="23" t="str">
        <f>IF('10-Edificio 7'!C28=0," ",'10-Edificio 7'!C28)</f>
        <v xml:space="preserve"> </v>
      </c>
      <c r="D18" s="23" t="str">
        <f>IF('10-Edificio 7'!D28=0," ",'10-Edificio 7'!D28)</f>
        <v xml:space="preserve"> </v>
      </c>
      <c r="E18" s="23" t="str">
        <f>IF('10-Edificio 7'!E28=0," ",'10-Edificio 7'!E28)</f>
        <v xml:space="preserve"> </v>
      </c>
      <c r="F18" s="23" t="str">
        <f t="shared" si="0"/>
        <v xml:space="preserve"> </v>
      </c>
      <c r="G18" s="23" t="str">
        <f>IF(SUM('10-Edificio 7'!G28+'10-Edificio 7'!W28)=0," ",('10-Edificio 7'!G28+'10-Edificio 7'!W28))</f>
        <v xml:space="preserve"> </v>
      </c>
      <c r="H18" s="23" t="str">
        <f>IF(SUM('10-Edificio 7'!H28+'10-Edificio 7'!X28)=0," ",('10-Edificio 7'!H28+'10-Edificio 7'!X28))</f>
        <v xml:space="preserve"> </v>
      </c>
      <c r="I18" s="23" t="str">
        <f>IF(SUM('10-Edificio 7'!I28+'10-Edificio 7'!Y28)=0," ",('10-Edificio 7'!I28+'10-Edificio 7'!Y28))</f>
        <v xml:space="preserve"> </v>
      </c>
      <c r="J18" s="23" t="str">
        <f t="shared" si="1"/>
        <v xml:space="preserve"> </v>
      </c>
      <c r="K18" s="23" t="str">
        <f>IF('10-Edificio 7'!K28=0," ",'10-Edificio 7'!K28)</f>
        <v xml:space="preserve"> </v>
      </c>
      <c r="L18" s="23" t="str">
        <f>IF('10-Edificio 7'!L28=0," ",'10-Edificio 7'!L28)</f>
        <v xml:space="preserve"> </v>
      </c>
      <c r="M18" s="23" t="str">
        <f>IF('10-Edificio 7'!M28=0," ",'10-Edificio 7'!M28)</f>
        <v xml:space="preserve"> </v>
      </c>
      <c r="N18" s="23" t="str">
        <f t="shared" si="2"/>
        <v xml:space="preserve"> </v>
      </c>
      <c r="O18" s="23" t="str">
        <f>IF('10-Edificio 7'!O28=0," ",'10-Edificio 7'!O28)</f>
        <v xml:space="preserve"> </v>
      </c>
      <c r="P18" s="23" t="str">
        <f>IF('10-Edificio 7'!P28=0," ",'10-Edificio 7'!P28)</f>
        <v xml:space="preserve"> </v>
      </c>
      <c r="Q18" s="23" t="str">
        <f>IF('10-Edificio 7'!Q28=0," ",'10-Edificio 7'!Q28)</f>
        <v xml:space="preserve"> </v>
      </c>
      <c r="R18" s="23" t="str">
        <f t="shared" si="3"/>
        <v xml:space="preserve"> </v>
      </c>
      <c r="S18" s="23" t="str">
        <f>IF('10-Edificio 7'!S28=0," ",'10-Edificio 7'!S28)</f>
        <v xml:space="preserve"> </v>
      </c>
      <c r="T18" s="23" t="str">
        <f>IF('10-Edificio 7'!T28=0," ",'10-Edificio 7'!T28)</f>
        <v xml:space="preserve"> </v>
      </c>
      <c r="U18" s="23" t="str">
        <f>IF('10-Edificio 7'!U28=0," ",'10-Edificio 7'!U28)</f>
        <v xml:space="preserve"> </v>
      </c>
      <c r="V18" s="23" t="str">
        <f t="shared" si="4"/>
        <v xml:space="preserve"> </v>
      </c>
    </row>
    <row r="19" spans="1:22" s="21" customFormat="1" ht="24.95" customHeight="1" x14ac:dyDescent="0.25">
      <c r="A19" s="7">
        <v>8</v>
      </c>
      <c r="B19" s="39" t="str">
        <f>IF('11-Edificio 8'!D$4="","",'11-Edificio 8'!D$4)</f>
        <v/>
      </c>
      <c r="C19" s="23" t="str">
        <f>IF('11-Edificio 8'!C28=0," ",'11-Edificio 8'!C28)</f>
        <v xml:space="preserve"> </v>
      </c>
      <c r="D19" s="23" t="str">
        <f>IF('11-Edificio 8'!D28=0," ",'11-Edificio 8'!D28)</f>
        <v xml:space="preserve"> </v>
      </c>
      <c r="E19" s="23" t="str">
        <f>IF('11-Edificio 8'!E28=0," ",'11-Edificio 8'!E28)</f>
        <v xml:space="preserve"> </v>
      </c>
      <c r="F19" s="23" t="str">
        <f t="shared" si="0"/>
        <v xml:space="preserve"> </v>
      </c>
      <c r="G19" s="23" t="str">
        <f>IF(SUM('11-Edificio 8'!G28+'11-Edificio 8'!W28)=0," ",('11-Edificio 8'!G28+'11-Edificio 8'!W28))</f>
        <v xml:space="preserve"> </v>
      </c>
      <c r="H19" s="23" t="str">
        <f>IF(SUM('11-Edificio 8'!H28+'11-Edificio 8'!X28)=0," ",('11-Edificio 8'!H28+'11-Edificio 8'!X28))</f>
        <v xml:space="preserve"> </v>
      </c>
      <c r="I19" s="23" t="str">
        <f>IF(SUM('11-Edificio 8'!I28+'11-Edificio 8'!Y28)=0," ",('11-Edificio 8'!I28+'11-Edificio 8'!Y28))</f>
        <v xml:space="preserve"> </v>
      </c>
      <c r="J19" s="23" t="str">
        <f t="shared" si="1"/>
        <v xml:space="preserve"> </v>
      </c>
      <c r="K19" s="23" t="str">
        <f>IF('11-Edificio 8'!K28=0," ",'11-Edificio 8'!K28)</f>
        <v xml:space="preserve"> </v>
      </c>
      <c r="L19" s="23" t="str">
        <f>IF('11-Edificio 8'!L28=0," ",'11-Edificio 8'!L28)</f>
        <v xml:space="preserve"> </v>
      </c>
      <c r="M19" s="23" t="str">
        <f>IF('11-Edificio 8'!M28=0," ",'11-Edificio 8'!M28)</f>
        <v xml:space="preserve"> </v>
      </c>
      <c r="N19" s="23" t="str">
        <f t="shared" si="2"/>
        <v xml:space="preserve"> </v>
      </c>
      <c r="O19" s="23" t="str">
        <f>IF('11-Edificio 8'!O28=0," ",'11-Edificio 8'!O28)</f>
        <v xml:space="preserve"> </v>
      </c>
      <c r="P19" s="23" t="str">
        <f>IF('11-Edificio 8'!P28=0," ",'11-Edificio 8'!P28)</f>
        <v xml:space="preserve"> </v>
      </c>
      <c r="Q19" s="23" t="str">
        <f>IF('11-Edificio 8'!Q28=0," ",'11-Edificio 8'!Q28)</f>
        <v xml:space="preserve"> </v>
      </c>
      <c r="R19" s="23" t="str">
        <f t="shared" si="3"/>
        <v xml:space="preserve"> </v>
      </c>
      <c r="S19" s="23" t="str">
        <f>IF('11-Edificio 8'!S28=0," ",'11-Edificio 8'!S28)</f>
        <v xml:space="preserve"> </v>
      </c>
      <c r="T19" s="23" t="str">
        <f>IF('11-Edificio 8'!T28=0," ",'11-Edificio 8'!T28)</f>
        <v xml:space="preserve"> </v>
      </c>
      <c r="U19" s="23" t="str">
        <f>IF('11-Edificio 8'!U28=0," ",'11-Edificio 8'!U28)</f>
        <v xml:space="preserve"> </v>
      </c>
      <c r="V19" s="23" t="str">
        <f t="shared" si="4"/>
        <v xml:space="preserve"> </v>
      </c>
    </row>
    <row r="20" spans="1:22" s="21" customFormat="1" ht="24.95" customHeight="1" x14ac:dyDescent="0.25">
      <c r="A20" s="7">
        <v>9</v>
      </c>
      <c r="B20" s="39" t="str">
        <f>IF('12-Edificio 9'!D$4="","",'12-Edificio 9'!D$4)</f>
        <v/>
      </c>
      <c r="C20" s="23" t="str">
        <f>IF('12-Edificio 9'!C28=0," ",'12-Edificio 9'!C28)</f>
        <v xml:space="preserve"> </v>
      </c>
      <c r="D20" s="23" t="str">
        <f>IF('12-Edificio 9'!D28=0," ",'12-Edificio 9'!D28)</f>
        <v xml:space="preserve"> </v>
      </c>
      <c r="E20" s="23" t="str">
        <f>IF('12-Edificio 9'!E28=0," ",'12-Edificio 9'!E28)</f>
        <v xml:space="preserve"> </v>
      </c>
      <c r="F20" s="23" t="str">
        <f t="shared" si="0"/>
        <v xml:space="preserve"> </v>
      </c>
      <c r="G20" s="23" t="str">
        <f>IF(SUM('12-Edificio 9'!G28+'12-Edificio 9'!W28)=0," ",('12-Edificio 9'!G28+'12-Edificio 9'!W28))</f>
        <v xml:space="preserve"> </v>
      </c>
      <c r="H20" s="23" t="str">
        <f>IF(SUM('12-Edificio 9'!H28+'12-Edificio 9'!X28)=0," ",('12-Edificio 9'!H28+'12-Edificio 9'!X28))</f>
        <v xml:space="preserve"> </v>
      </c>
      <c r="I20" s="23" t="str">
        <f>IF(SUM('12-Edificio 9'!I28+'12-Edificio 9'!Y28)=0," ",('12-Edificio 9'!I28+'12-Edificio 9'!Y28))</f>
        <v xml:space="preserve"> </v>
      </c>
      <c r="J20" s="23" t="str">
        <f t="shared" si="1"/>
        <v xml:space="preserve"> </v>
      </c>
      <c r="K20" s="23" t="str">
        <f>IF('12-Edificio 9'!K28=0," ",'12-Edificio 9'!K28)</f>
        <v xml:space="preserve"> </v>
      </c>
      <c r="L20" s="23" t="str">
        <f>IF('12-Edificio 9'!L28=0," ",'12-Edificio 9'!L28)</f>
        <v xml:space="preserve"> </v>
      </c>
      <c r="M20" s="23" t="str">
        <f>IF('12-Edificio 9'!M28=0," ",'12-Edificio 9'!M28)</f>
        <v xml:space="preserve"> </v>
      </c>
      <c r="N20" s="23" t="str">
        <f t="shared" si="2"/>
        <v xml:space="preserve"> </v>
      </c>
      <c r="O20" s="23" t="str">
        <f>IF('12-Edificio 9'!O28=0," ",'12-Edificio 9'!O28)</f>
        <v xml:space="preserve"> </v>
      </c>
      <c r="P20" s="23" t="str">
        <f>IF('12-Edificio 9'!P28=0," ",'12-Edificio 9'!P28)</f>
        <v xml:space="preserve"> </v>
      </c>
      <c r="Q20" s="23" t="str">
        <f>IF('12-Edificio 9'!Q28=0," ",'12-Edificio 9'!Q28)</f>
        <v xml:space="preserve"> </v>
      </c>
      <c r="R20" s="23" t="str">
        <f t="shared" si="3"/>
        <v xml:space="preserve"> </v>
      </c>
      <c r="S20" s="23" t="str">
        <f>IF('12-Edificio 9'!S28=0," ",'12-Edificio 9'!S28)</f>
        <v xml:space="preserve"> </v>
      </c>
      <c r="T20" s="23" t="str">
        <f>IF('12-Edificio 9'!T28=0," ",'12-Edificio 9'!T28)</f>
        <v xml:space="preserve"> </v>
      </c>
      <c r="U20" s="23" t="str">
        <f>IF('12-Edificio 9'!U28=0," ",'12-Edificio 9'!U28)</f>
        <v xml:space="preserve"> </v>
      </c>
      <c r="V20" s="23" t="str">
        <f t="shared" si="4"/>
        <v xml:space="preserve"> </v>
      </c>
    </row>
    <row r="21" spans="1:22" s="21" customFormat="1" ht="24.95" customHeight="1" x14ac:dyDescent="0.25">
      <c r="A21" s="7">
        <v>10</v>
      </c>
      <c r="B21" s="39" t="str">
        <f>IF('13-Edificio 10'!D$4="","",'13-Edificio 10'!D$4)</f>
        <v/>
      </c>
      <c r="C21" s="23" t="str">
        <f>IF('13-Edificio 10'!C28=0," ",'13-Edificio 10'!C28)</f>
        <v xml:space="preserve"> </v>
      </c>
      <c r="D21" s="23" t="str">
        <f>IF('13-Edificio 10'!D28=0," ",'13-Edificio 10'!D28)</f>
        <v xml:space="preserve"> </v>
      </c>
      <c r="E21" s="23" t="str">
        <f>IF('13-Edificio 10'!E28=0," ",'13-Edificio 10'!E28)</f>
        <v xml:space="preserve"> </v>
      </c>
      <c r="F21" s="23" t="str">
        <f t="shared" si="0"/>
        <v xml:space="preserve"> </v>
      </c>
      <c r="G21" s="23" t="str">
        <f>IF(SUM('13-Edificio 10'!G28+'13-Edificio 10'!W28)=0," ",('13-Edificio 10'!G28+'13-Edificio 10'!W28))</f>
        <v xml:space="preserve"> </v>
      </c>
      <c r="H21" s="23" t="str">
        <f>IF(SUM('13-Edificio 10'!H28+'13-Edificio 10'!X28)=0," ",('13-Edificio 10'!H28+'13-Edificio 10'!X28))</f>
        <v xml:space="preserve"> </v>
      </c>
      <c r="I21" s="23" t="str">
        <f>IF(SUM('13-Edificio 10'!I28+'13-Edificio 10'!Y28)=0," ",('13-Edificio 10'!I28+'13-Edificio 10'!Y28))</f>
        <v xml:space="preserve"> </v>
      </c>
      <c r="J21" s="23" t="str">
        <f t="shared" si="1"/>
        <v xml:space="preserve"> </v>
      </c>
      <c r="K21" s="23" t="str">
        <f>IF('13-Edificio 10'!K28=0," ",'13-Edificio 10'!K28)</f>
        <v xml:space="preserve"> </v>
      </c>
      <c r="L21" s="23" t="str">
        <f>IF('13-Edificio 10'!L28=0," ",'13-Edificio 10'!L28)</f>
        <v xml:space="preserve"> </v>
      </c>
      <c r="M21" s="23" t="str">
        <f>IF('13-Edificio 10'!M28=0," ",'13-Edificio 10'!M28)</f>
        <v xml:space="preserve"> </v>
      </c>
      <c r="N21" s="23" t="str">
        <f t="shared" si="2"/>
        <v xml:space="preserve"> </v>
      </c>
      <c r="O21" s="23" t="str">
        <f>IF('13-Edificio 10'!O28=0," ",'13-Edificio 10'!O28)</f>
        <v xml:space="preserve"> </v>
      </c>
      <c r="P21" s="23" t="str">
        <f>IF('13-Edificio 10'!P28=0," ",'13-Edificio 10'!P28)</f>
        <v xml:space="preserve"> </v>
      </c>
      <c r="Q21" s="23" t="str">
        <f>IF('13-Edificio 10'!Q28=0," ",'13-Edificio 10'!Q28)</f>
        <v xml:space="preserve"> </v>
      </c>
      <c r="R21" s="23" t="str">
        <f t="shared" si="3"/>
        <v xml:space="preserve"> </v>
      </c>
      <c r="S21" s="23" t="str">
        <f>IF('13-Edificio 10'!S28=0," ",'13-Edificio 10'!S28)</f>
        <v xml:space="preserve"> </v>
      </c>
      <c r="T21" s="23" t="str">
        <f>IF('13-Edificio 10'!T28=0," ",'13-Edificio 10'!T28)</f>
        <v xml:space="preserve"> </v>
      </c>
      <c r="U21" s="23" t="str">
        <f>IF('13-Edificio 10'!U28=0," ",'13-Edificio 10'!U28)</f>
        <v xml:space="preserve"> </v>
      </c>
      <c r="V21" s="23" t="str">
        <f t="shared" si="4"/>
        <v xml:space="preserve"> </v>
      </c>
    </row>
    <row r="22" spans="1:22" s="169" customFormat="1" ht="20.100000000000001" customHeight="1" x14ac:dyDescent="0.25">
      <c r="A22" s="274" t="s">
        <v>48</v>
      </c>
      <c r="B22" s="274"/>
      <c r="C22" s="13">
        <f>SUM(C12:C21)</f>
        <v>0</v>
      </c>
      <c r="D22" s="13">
        <f>SUM(D12:D21)</f>
        <v>0</v>
      </c>
      <c r="E22" s="13">
        <f>SUM(E12:E21)</f>
        <v>0</v>
      </c>
      <c r="F22" s="13" t="s">
        <v>29</v>
      </c>
      <c r="G22" s="31">
        <f>SUM(G12:G21)</f>
        <v>0</v>
      </c>
      <c r="H22" s="31">
        <f>SUM(H12:H21)</f>
        <v>0</v>
      </c>
      <c r="I22" s="31">
        <f>SUM(I12:I21)</f>
        <v>0</v>
      </c>
      <c r="J22" s="31" t="s">
        <v>29</v>
      </c>
      <c r="K22" s="13">
        <f>SUM(K12:K21)</f>
        <v>0</v>
      </c>
      <c r="L22" s="13">
        <f>SUM(L12:L21)</f>
        <v>0</v>
      </c>
      <c r="M22" s="13">
        <f>SUM(M12:M21)</f>
        <v>0</v>
      </c>
      <c r="N22" s="13" t="s">
        <v>29</v>
      </c>
      <c r="O22" s="31">
        <f>SUM(O12:O21)</f>
        <v>0</v>
      </c>
      <c r="P22" s="31">
        <f t="shared" ref="P22:Q22" si="5">SUM(P12:P21)</f>
        <v>0</v>
      </c>
      <c r="Q22" s="31">
        <f t="shared" si="5"/>
        <v>0</v>
      </c>
      <c r="R22" s="31" t="s">
        <v>29</v>
      </c>
      <c r="S22" s="13">
        <f>SUM(S12:S21)</f>
        <v>0</v>
      </c>
      <c r="T22" s="13">
        <f>SUM(T12:T21)</f>
        <v>0</v>
      </c>
      <c r="U22" s="13">
        <f>SUM(U12:U21)</f>
        <v>0</v>
      </c>
      <c r="V22" s="13" t="s">
        <v>29</v>
      </c>
    </row>
    <row r="25" spans="1:22" ht="21" x14ac:dyDescent="0.25">
      <c r="A25" s="240" t="s">
        <v>160</v>
      </c>
      <c r="B25" s="240"/>
      <c r="C25" s="240"/>
      <c r="D25" s="240"/>
      <c r="E25" s="240"/>
      <c r="F25" s="240"/>
      <c r="G25" s="240"/>
      <c r="H25" s="240"/>
      <c r="I25" s="240"/>
      <c r="J25" s="240"/>
      <c r="K25" s="240"/>
      <c r="L25" s="240"/>
      <c r="M25" s="240"/>
      <c r="N25" s="240"/>
      <c r="O25" s="240"/>
      <c r="P25" s="240"/>
      <c r="Q25" s="240"/>
    </row>
    <row r="27" spans="1:22" s="5" customFormat="1" ht="20.100000000000001" customHeight="1" x14ac:dyDescent="0.25">
      <c r="A27" s="276" t="s">
        <v>43</v>
      </c>
      <c r="B27" s="276"/>
      <c r="C27" s="286" t="s">
        <v>22</v>
      </c>
      <c r="D27" s="287"/>
      <c r="E27" s="252" t="s">
        <v>23</v>
      </c>
      <c r="F27" s="253"/>
      <c r="G27" s="286" t="s">
        <v>24</v>
      </c>
      <c r="H27" s="287"/>
      <c r="I27" s="252" t="s">
        <v>28</v>
      </c>
      <c r="J27" s="288"/>
    </row>
    <row r="28" spans="1:22" s="5" customFormat="1" ht="30" x14ac:dyDescent="0.25">
      <c r="A28" s="131" t="s">
        <v>14</v>
      </c>
      <c r="B28" s="131" t="s">
        <v>25</v>
      </c>
      <c r="C28" s="42" t="s">
        <v>152</v>
      </c>
      <c r="D28" s="42" t="s">
        <v>153</v>
      </c>
      <c r="E28" s="131" t="s">
        <v>149</v>
      </c>
      <c r="F28" s="131" t="s">
        <v>51</v>
      </c>
      <c r="G28" s="42" t="s">
        <v>154</v>
      </c>
      <c r="H28" s="42" t="s">
        <v>51</v>
      </c>
      <c r="I28" s="131" t="s">
        <v>155</v>
      </c>
      <c r="J28" s="131" t="s">
        <v>51</v>
      </c>
    </row>
    <row r="29" spans="1:22" s="21" customFormat="1" ht="24.95" customHeight="1" x14ac:dyDescent="0.25">
      <c r="A29" s="7">
        <v>1</v>
      </c>
      <c r="B29" s="39" t="str">
        <f>B12</f>
        <v/>
      </c>
      <c r="C29" s="23" t="str">
        <f>IF('4-Edificio 1'!C48=0," ",'4-Edificio 1'!C48)</f>
        <v xml:space="preserve"> </v>
      </c>
      <c r="D29" s="23" t="str">
        <f>IF('4-Edificio 1'!D48=0," ",'4-Edificio 1'!D48)</f>
        <v xml:space="preserve"> </v>
      </c>
      <c r="E29" s="23" t="str">
        <f>IF('4-Edificio 1'!E48=0," ",'4-Edificio 1'!E48)</f>
        <v xml:space="preserve"> </v>
      </c>
      <c r="F29" s="23" t="str">
        <f>IF('4-Edificio 1'!F48=0," ",'4-Edificio 1'!F48)</f>
        <v xml:space="preserve"> </v>
      </c>
      <c r="G29" s="23" t="str">
        <f>IF('4-Edificio 1'!G48=0," ",'4-Edificio 1'!G48)</f>
        <v xml:space="preserve"> </v>
      </c>
      <c r="H29" s="23" t="str">
        <f>IF('4-Edificio 1'!H48=0," ",'4-Edificio 1'!H48)</f>
        <v xml:space="preserve"> </v>
      </c>
      <c r="I29" s="23" t="str">
        <f>IF('4-Edificio 1'!I48=0," ",'4-Edificio 1'!I48)</f>
        <v xml:space="preserve"> </v>
      </c>
      <c r="J29" s="23" t="str">
        <f>IF('4-Edificio 1'!J48=0," ",'4-Edificio 1'!J48)</f>
        <v xml:space="preserve"> </v>
      </c>
    </row>
    <row r="30" spans="1:22" s="21" customFormat="1" ht="24.95" customHeight="1" x14ac:dyDescent="0.25">
      <c r="A30" s="7">
        <v>2</v>
      </c>
      <c r="B30" s="39" t="str">
        <f t="shared" ref="B30:B38" si="6">B13</f>
        <v/>
      </c>
      <c r="C30" s="23" t="str">
        <f>IF('5-Edificio 2'!C48=0," ",'5-Edificio 2'!C48)</f>
        <v xml:space="preserve"> </v>
      </c>
      <c r="D30" s="23" t="str">
        <f>IF('5-Edificio 2'!D48=0," ",'5-Edificio 2'!D48)</f>
        <v xml:space="preserve"> </v>
      </c>
      <c r="E30" s="23" t="str">
        <f>IF('5-Edificio 2'!E48=0," ",'5-Edificio 2'!E48)</f>
        <v xml:space="preserve"> </v>
      </c>
      <c r="F30" s="23" t="str">
        <f>IF('5-Edificio 2'!F48=0," ",'5-Edificio 2'!F48)</f>
        <v xml:space="preserve"> </v>
      </c>
      <c r="G30" s="23" t="str">
        <f>IF('5-Edificio 2'!G48=0," ",'5-Edificio 2'!G48)</f>
        <v xml:space="preserve"> </v>
      </c>
      <c r="H30" s="23" t="str">
        <f>IF('5-Edificio 2'!H48=0," ",'5-Edificio 2'!H48)</f>
        <v xml:space="preserve"> </v>
      </c>
      <c r="I30" s="23" t="str">
        <f>IF('5-Edificio 2'!I48=0," ",'5-Edificio 2'!I48)</f>
        <v xml:space="preserve"> </v>
      </c>
      <c r="J30" s="23" t="str">
        <f>IF('5-Edificio 2'!J48=0," ",'5-Edificio 2'!J48)</f>
        <v xml:space="preserve"> </v>
      </c>
    </row>
    <row r="31" spans="1:22" s="21" customFormat="1" ht="24.95" customHeight="1" x14ac:dyDescent="0.25">
      <c r="A31" s="7">
        <v>3</v>
      </c>
      <c r="B31" s="39" t="str">
        <f t="shared" si="6"/>
        <v/>
      </c>
      <c r="C31" s="23" t="str">
        <f>IF('6-Edificio 3'!C48=0," ",'6-Edificio 3'!C48)</f>
        <v xml:space="preserve"> </v>
      </c>
      <c r="D31" s="23" t="str">
        <f>IF('6-Edificio 3'!D48=0," ",'6-Edificio 3'!D48)</f>
        <v xml:space="preserve"> </v>
      </c>
      <c r="E31" s="23" t="str">
        <f>IF('6-Edificio 3'!E48=0," ",'6-Edificio 3'!E48)</f>
        <v xml:space="preserve"> </v>
      </c>
      <c r="F31" s="23" t="str">
        <f>IF('6-Edificio 3'!F48=0," ",'6-Edificio 3'!F48)</f>
        <v xml:space="preserve"> </v>
      </c>
      <c r="G31" s="23" t="str">
        <f>IF('6-Edificio 3'!G48=0," ",'6-Edificio 3'!G48)</f>
        <v xml:space="preserve"> </v>
      </c>
      <c r="H31" s="23" t="str">
        <f>IF('6-Edificio 3'!H48=0," ",'6-Edificio 3'!H48)</f>
        <v xml:space="preserve"> </v>
      </c>
      <c r="I31" s="23" t="str">
        <f>IF('6-Edificio 3'!I48=0," ",'6-Edificio 3'!I48)</f>
        <v xml:space="preserve"> </v>
      </c>
      <c r="J31" s="23" t="str">
        <f>IF('6-Edificio 3'!J48=0," ",'6-Edificio 3'!J48)</f>
        <v xml:space="preserve"> </v>
      </c>
    </row>
    <row r="32" spans="1:22" s="21" customFormat="1" ht="24.95" customHeight="1" x14ac:dyDescent="0.25">
      <c r="A32" s="7">
        <v>4</v>
      </c>
      <c r="B32" s="39" t="str">
        <f t="shared" si="6"/>
        <v/>
      </c>
      <c r="C32" s="23" t="str">
        <f>IF('7-Edificio 4'!C48=0," ",'7-Edificio 4'!C48)</f>
        <v xml:space="preserve"> </v>
      </c>
      <c r="D32" s="23" t="str">
        <f>IF('7-Edificio 4'!D48=0," ",'7-Edificio 4'!D48)</f>
        <v xml:space="preserve"> </v>
      </c>
      <c r="E32" s="23" t="str">
        <f>IF('7-Edificio 4'!E48=0," ",'7-Edificio 4'!E48)</f>
        <v xml:space="preserve"> </v>
      </c>
      <c r="F32" s="23" t="str">
        <f>IF('7-Edificio 4'!F48=0," ",'7-Edificio 4'!F48)</f>
        <v xml:space="preserve"> </v>
      </c>
      <c r="G32" s="23" t="str">
        <f>IF('7-Edificio 4'!G48=0," ",'7-Edificio 4'!G48)</f>
        <v xml:space="preserve"> </v>
      </c>
      <c r="H32" s="23" t="str">
        <f>IF('7-Edificio 4'!H48=0," ",'7-Edificio 4'!H48)</f>
        <v xml:space="preserve"> </v>
      </c>
      <c r="I32" s="23" t="str">
        <f>IF('7-Edificio 4'!I48=0," ",'7-Edificio 4'!I48)</f>
        <v xml:space="preserve"> </v>
      </c>
      <c r="J32" s="23" t="str">
        <f>IF('7-Edificio 4'!J48=0," ",'7-Edificio 4'!J48)</f>
        <v xml:space="preserve"> </v>
      </c>
    </row>
    <row r="33" spans="1:20" s="21" customFormat="1" ht="24.95" customHeight="1" x14ac:dyDescent="0.25">
      <c r="A33" s="7">
        <v>5</v>
      </c>
      <c r="B33" s="39" t="str">
        <f t="shared" si="6"/>
        <v/>
      </c>
      <c r="C33" s="23" t="str">
        <f>IF('8-Edificio 5'!C48=0," ",'8-Edificio 5'!C48)</f>
        <v xml:space="preserve"> </v>
      </c>
      <c r="D33" s="23" t="str">
        <f>IF('8-Edificio 5'!D48=0," ",'8-Edificio 5'!D48)</f>
        <v xml:space="preserve"> </v>
      </c>
      <c r="E33" s="23" t="str">
        <f>IF('8-Edificio 5'!E48=0," ",'8-Edificio 5'!E48)</f>
        <v xml:space="preserve"> </v>
      </c>
      <c r="F33" s="23" t="str">
        <f>IF('8-Edificio 5'!F48=0," ",'8-Edificio 5'!F48)</f>
        <v xml:space="preserve"> </v>
      </c>
      <c r="G33" s="23" t="str">
        <f>IF('8-Edificio 5'!G48=0," ",'8-Edificio 5'!G48)</f>
        <v xml:space="preserve"> </v>
      </c>
      <c r="H33" s="23" t="str">
        <f>IF('8-Edificio 5'!H48=0," ",'8-Edificio 5'!H48)</f>
        <v xml:space="preserve"> </v>
      </c>
      <c r="I33" s="23" t="str">
        <f>IF('8-Edificio 5'!I48=0," ",'8-Edificio 5'!I48)</f>
        <v xml:space="preserve"> </v>
      </c>
      <c r="J33" s="23" t="str">
        <f>IF('8-Edificio 5'!J48=0," ",'8-Edificio 5'!J48)</f>
        <v xml:space="preserve"> </v>
      </c>
    </row>
    <row r="34" spans="1:20" s="21" customFormat="1" ht="24.95" customHeight="1" x14ac:dyDescent="0.25">
      <c r="A34" s="7">
        <v>6</v>
      </c>
      <c r="B34" s="39" t="str">
        <f t="shared" si="6"/>
        <v/>
      </c>
      <c r="C34" s="23" t="str">
        <f>IF('9-Edificio 6'!C48=0," ",'9-Edificio 6'!C48)</f>
        <v xml:space="preserve"> </v>
      </c>
      <c r="D34" s="23" t="str">
        <f>IF('9-Edificio 6'!D48=0," ",'9-Edificio 6'!D48)</f>
        <v xml:space="preserve"> </v>
      </c>
      <c r="E34" s="23" t="str">
        <f>IF('9-Edificio 6'!E48=0," ",'9-Edificio 6'!E48)</f>
        <v xml:space="preserve"> </v>
      </c>
      <c r="F34" s="23" t="str">
        <f>IF('9-Edificio 6'!F48=0," ",'9-Edificio 6'!F48)</f>
        <v xml:space="preserve"> </v>
      </c>
      <c r="G34" s="23" t="str">
        <f>IF('9-Edificio 6'!G48=0," ",'9-Edificio 6'!G48)</f>
        <v xml:space="preserve"> </v>
      </c>
      <c r="H34" s="23" t="str">
        <f>IF('9-Edificio 6'!H48=0," ",'9-Edificio 6'!H48)</f>
        <v xml:space="preserve"> </v>
      </c>
      <c r="I34" s="23" t="str">
        <f>IF('9-Edificio 6'!I48=0," ",'9-Edificio 6'!I48)</f>
        <v xml:space="preserve"> </v>
      </c>
      <c r="J34" s="23" t="str">
        <f>IF('9-Edificio 6'!J48=0," ",'9-Edificio 6'!J48)</f>
        <v xml:space="preserve"> </v>
      </c>
    </row>
    <row r="35" spans="1:20" s="21" customFormat="1" ht="24.95" customHeight="1" x14ac:dyDescent="0.25">
      <c r="A35" s="7">
        <v>7</v>
      </c>
      <c r="B35" s="39" t="str">
        <f t="shared" si="6"/>
        <v/>
      </c>
      <c r="C35" s="23" t="str">
        <f>IF('10-Edificio 7'!C48=0," ",'10-Edificio 7'!C48)</f>
        <v xml:space="preserve"> </v>
      </c>
      <c r="D35" s="23" t="str">
        <f>IF('10-Edificio 7'!D48=0," ",'10-Edificio 7'!D48)</f>
        <v xml:space="preserve"> </v>
      </c>
      <c r="E35" s="23" t="str">
        <f>IF('10-Edificio 7'!E48=0," ",'10-Edificio 7'!E48)</f>
        <v xml:space="preserve"> </v>
      </c>
      <c r="F35" s="23" t="str">
        <f>IF('10-Edificio 7'!F48=0," ",'10-Edificio 7'!F48)</f>
        <v xml:space="preserve"> </v>
      </c>
      <c r="G35" s="23" t="str">
        <f>IF('10-Edificio 7'!G48=0," ",'10-Edificio 7'!G48)</f>
        <v xml:space="preserve"> </v>
      </c>
      <c r="H35" s="23" t="str">
        <f>IF('10-Edificio 7'!H48=0," ",'10-Edificio 7'!H48)</f>
        <v xml:space="preserve"> </v>
      </c>
      <c r="I35" s="23" t="str">
        <f>IF('10-Edificio 7'!I48=0," ",'10-Edificio 7'!I48)</f>
        <v xml:space="preserve"> </v>
      </c>
      <c r="J35" s="23" t="str">
        <f>IF('10-Edificio 7'!J48=0," ",'10-Edificio 7'!J48)</f>
        <v xml:space="preserve"> </v>
      </c>
    </row>
    <row r="36" spans="1:20" s="21" customFormat="1" ht="24.95" customHeight="1" x14ac:dyDescent="0.25">
      <c r="A36" s="7">
        <v>8</v>
      </c>
      <c r="B36" s="39" t="str">
        <f t="shared" si="6"/>
        <v/>
      </c>
      <c r="C36" s="23" t="str">
        <f>IF('11-Edificio 8'!C48=0," ",'11-Edificio 8'!C48)</f>
        <v xml:space="preserve"> </v>
      </c>
      <c r="D36" s="23" t="str">
        <f>IF('11-Edificio 8'!D48=0," ",'11-Edificio 8'!D48)</f>
        <v xml:space="preserve"> </v>
      </c>
      <c r="E36" s="23" t="str">
        <f>IF('11-Edificio 8'!E48=0," ",'11-Edificio 8'!E48)</f>
        <v xml:space="preserve"> </v>
      </c>
      <c r="F36" s="23" t="str">
        <f>IF('11-Edificio 8'!F48=0," ",'11-Edificio 8'!F48)</f>
        <v xml:space="preserve"> </v>
      </c>
      <c r="G36" s="23" t="str">
        <f>IF('11-Edificio 8'!G48=0," ",'11-Edificio 8'!G48)</f>
        <v xml:space="preserve"> </v>
      </c>
      <c r="H36" s="23" t="str">
        <f>IF('11-Edificio 8'!H48=0," ",'11-Edificio 8'!H48)</f>
        <v xml:space="preserve"> </v>
      </c>
      <c r="I36" s="23" t="str">
        <f>IF('11-Edificio 8'!I48=0," ",'11-Edificio 8'!I48)</f>
        <v xml:space="preserve"> </v>
      </c>
      <c r="J36" s="23" t="str">
        <f>IF('11-Edificio 8'!J48=0," ",'11-Edificio 8'!J48)</f>
        <v xml:space="preserve"> </v>
      </c>
    </row>
    <row r="37" spans="1:20" s="21" customFormat="1" ht="24.95" customHeight="1" x14ac:dyDescent="0.25">
      <c r="A37" s="7">
        <v>9</v>
      </c>
      <c r="B37" s="39" t="str">
        <f t="shared" si="6"/>
        <v/>
      </c>
      <c r="C37" s="23" t="str">
        <f>IF('12-Edificio 9'!C48=0," ",'12-Edificio 9'!C48)</f>
        <v xml:space="preserve"> </v>
      </c>
      <c r="D37" s="23" t="str">
        <f>IF('12-Edificio 9'!D48=0," ",'12-Edificio 9'!D48)</f>
        <v xml:space="preserve"> </v>
      </c>
      <c r="E37" s="23" t="str">
        <f>IF('12-Edificio 9'!E48=0," ",'12-Edificio 9'!E48)</f>
        <v xml:space="preserve"> </v>
      </c>
      <c r="F37" s="23" t="str">
        <f>IF('12-Edificio 9'!F48=0," ",'12-Edificio 9'!F48)</f>
        <v xml:space="preserve"> </v>
      </c>
      <c r="G37" s="23" t="str">
        <f>IF('12-Edificio 9'!G48=0," ",'12-Edificio 9'!G48)</f>
        <v xml:space="preserve"> </v>
      </c>
      <c r="H37" s="23" t="str">
        <f>IF('12-Edificio 9'!H48=0," ",'12-Edificio 9'!H48)</f>
        <v xml:space="preserve"> </v>
      </c>
      <c r="I37" s="23" t="str">
        <f>IF('12-Edificio 9'!I48=0," ",'12-Edificio 9'!I48)</f>
        <v xml:space="preserve"> </v>
      </c>
      <c r="J37" s="23" t="str">
        <f>IF('12-Edificio 9'!J48=0," ",'12-Edificio 9'!J48)</f>
        <v xml:space="preserve"> </v>
      </c>
    </row>
    <row r="38" spans="1:20" s="21" customFormat="1" ht="24.95" customHeight="1" x14ac:dyDescent="0.25">
      <c r="A38" s="7">
        <v>10</v>
      </c>
      <c r="B38" s="39" t="str">
        <f t="shared" si="6"/>
        <v/>
      </c>
      <c r="C38" s="23" t="str">
        <f>IF('13-Edificio 10'!C48=0," ",'13-Edificio 10'!C48)</f>
        <v xml:space="preserve"> </v>
      </c>
      <c r="D38" s="23" t="str">
        <f>IF('13-Edificio 10'!D48=0," ",'13-Edificio 10'!D48)</f>
        <v xml:space="preserve"> </v>
      </c>
      <c r="E38" s="23" t="str">
        <f>IF('13-Edificio 10'!E48=0," ",'13-Edificio 10'!E48)</f>
        <v xml:space="preserve"> </v>
      </c>
      <c r="F38" s="23" t="str">
        <f>IF('13-Edificio 10'!F48=0," ",'13-Edificio 10'!F48)</f>
        <v xml:space="preserve"> </v>
      </c>
      <c r="G38" s="23" t="str">
        <f>IF('13-Edificio 10'!G48=0," ",'13-Edificio 10'!G48)</f>
        <v xml:space="preserve"> </v>
      </c>
      <c r="H38" s="23" t="str">
        <f>IF('13-Edificio 10'!H48=0," ",'13-Edificio 10'!H48)</f>
        <v xml:space="preserve"> </v>
      </c>
      <c r="I38" s="23" t="str">
        <f>IF('13-Edificio 10'!I48=0," ",'13-Edificio 10'!I48)</f>
        <v xml:space="preserve"> </v>
      </c>
      <c r="J38" s="23" t="str">
        <f>IF('13-Edificio 10'!J48=0," ",'13-Edificio 10'!J48)</f>
        <v xml:space="preserve"> </v>
      </c>
    </row>
    <row r="39" spans="1:20" s="169" customFormat="1" ht="20.100000000000001" customHeight="1" x14ac:dyDescent="0.25">
      <c r="A39" s="281" t="s">
        <v>48</v>
      </c>
      <c r="B39" s="281"/>
      <c r="C39" s="170">
        <f>SUM(C29:C38)</f>
        <v>0</v>
      </c>
      <c r="D39" s="170">
        <f t="shared" ref="D39:J39" si="7">SUM(D29:D38)</f>
        <v>0</v>
      </c>
      <c r="E39" s="170">
        <f t="shared" si="7"/>
        <v>0</v>
      </c>
      <c r="F39" s="170">
        <f t="shared" si="7"/>
        <v>0</v>
      </c>
      <c r="G39" s="170">
        <f t="shared" si="7"/>
        <v>0</v>
      </c>
      <c r="H39" s="170">
        <f t="shared" si="7"/>
        <v>0</v>
      </c>
      <c r="I39" s="170">
        <f t="shared" si="7"/>
        <v>0</v>
      </c>
      <c r="J39" s="170">
        <f t="shared" si="7"/>
        <v>0</v>
      </c>
      <c r="K39" s="169" t="str">
        <f t="shared" ref="K39" si="8">IF(SUM(K29:K38)=0,"",SUM(K29:K38))</f>
        <v/>
      </c>
      <c r="L39" s="169" t="str">
        <f t="shared" ref="L39" si="9">IF(SUM(L29:L38)=0,"",SUM(L29:L38))</f>
        <v/>
      </c>
      <c r="M39" s="169" t="str">
        <f t="shared" ref="M39" si="10">IF(SUM(M29:M38)=0,"",SUM(M29:M38))</f>
        <v/>
      </c>
      <c r="O39" s="169" t="str">
        <f t="shared" ref="O39" si="11">IF(SUM(O29:O38)=0,"",SUM(O29:O38))</f>
        <v/>
      </c>
      <c r="P39" s="169" t="str">
        <f t="shared" ref="P39" si="12">IF(SUM(P29:P38)=0,"",SUM(P29:P38))</f>
        <v/>
      </c>
      <c r="Q39" s="169" t="str">
        <f t="shared" ref="Q39" si="13">IF(SUM(Q29:Q38)=0,"",SUM(Q29:Q38))</f>
        <v/>
      </c>
      <c r="R39" s="169" t="str">
        <f t="shared" ref="R39" si="14">IF(SUM(R29:R38)=0,"",SUM(R29:R38))</f>
        <v/>
      </c>
      <c r="T39" s="169" t="str">
        <f t="shared" ref="T39" si="15">IF(SUM(T29:T38)=0,"",SUM(T29:T38))</f>
        <v/>
      </c>
    </row>
    <row r="41" spans="1:20" ht="21" x14ac:dyDescent="0.25">
      <c r="A41" s="240" t="s">
        <v>159</v>
      </c>
      <c r="B41" s="240"/>
      <c r="C41" s="240"/>
      <c r="D41" s="240"/>
      <c r="E41" s="240"/>
      <c r="F41" s="240"/>
      <c r="G41" s="240"/>
      <c r="H41" s="240"/>
      <c r="I41" s="240"/>
      <c r="J41" s="240"/>
      <c r="K41" s="240"/>
      <c r="L41" s="240"/>
      <c r="M41" s="240"/>
      <c r="N41" s="240"/>
      <c r="O41" s="240"/>
      <c r="P41" s="240"/>
      <c r="Q41" s="240"/>
    </row>
    <row r="43" spans="1:20" s="5" customFormat="1" ht="20.100000000000001" customHeight="1" x14ac:dyDescent="0.25">
      <c r="A43" s="272" t="s">
        <v>43</v>
      </c>
      <c r="B43" s="273"/>
      <c r="C43" s="282" t="s">
        <v>22</v>
      </c>
      <c r="D43" s="283"/>
      <c r="E43" s="284" t="s">
        <v>23</v>
      </c>
      <c r="F43" s="289"/>
      <c r="G43" s="282" t="s">
        <v>24</v>
      </c>
      <c r="H43" s="283"/>
      <c r="I43" s="284" t="s">
        <v>34</v>
      </c>
      <c r="J43" s="289"/>
      <c r="K43" s="282" t="s">
        <v>35</v>
      </c>
      <c r="L43" s="283"/>
      <c r="M43" s="284" t="s">
        <v>28</v>
      </c>
      <c r="N43" s="285"/>
      <c r="O43" s="3"/>
    </row>
    <row r="44" spans="1:20" s="5" customFormat="1" ht="30" x14ac:dyDescent="0.25">
      <c r="A44" s="171" t="s">
        <v>14</v>
      </c>
      <c r="B44" s="171" t="s">
        <v>25</v>
      </c>
      <c r="C44" s="48" t="s">
        <v>50</v>
      </c>
      <c r="D44" s="48" t="s">
        <v>51</v>
      </c>
      <c r="E44" s="47" t="s">
        <v>54</v>
      </c>
      <c r="F44" s="47" t="s">
        <v>53</v>
      </c>
      <c r="G44" s="48" t="s">
        <v>50</v>
      </c>
      <c r="H44" s="48" t="s">
        <v>51</v>
      </c>
      <c r="I44" s="47" t="s">
        <v>55</v>
      </c>
      <c r="J44" s="47" t="s">
        <v>53</v>
      </c>
      <c r="K44" s="48" t="s">
        <v>50</v>
      </c>
      <c r="L44" s="48" t="s">
        <v>51</v>
      </c>
      <c r="M44" s="47" t="s">
        <v>54</v>
      </c>
      <c r="N44" s="47" t="s">
        <v>53</v>
      </c>
    </row>
    <row r="45" spans="1:20" s="5" customFormat="1" ht="24.95" customHeight="1" x14ac:dyDescent="0.25">
      <c r="A45" s="7">
        <v>1</v>
      </c>
      <c r="B45" s="39" t="str">
        <f>B29</f>
        <v/>
      </c>
      <c r="C45" s="109" t="str">
        <f>IF('4-Edificio 1'!C28+'4-Edificio 1'!C48=0," ",('4-Edificio 1'!C28+'4-Edificio 1'!C48))</f>
        <v xml:space="preserve"> </v>
      </c>
      <c r="D45" s="173" t="str">
        <f>IF('4-Edificio 1'!D28+'4-Edificio 1'!D48=0," ",('4-Edificio 1'!D28+'4-Edificio 1'!D48))</f>
        <v xml:space="preserve"> </v>
      </c>
      <c r="E45" s="109" t="str">
        <f>IF('4-Edificio 1'!G28+'4-Edificio 1'!W28+'4-Edificio 1'!E48=0," ",('4-Edificio 1'!G28+'4-Edificio 1'!W28+'4-Edificio 1'!E48))</f>
        <v xml:space="preserve"> </v>
      </c>
      <c r="F45" s="173" t="str">
        <f>IF('4-Edificio 1'!H28+'4-Edificio 1'!X28+'4-Edificio 1'!F48=0," ",('4-Edificio 1'!H28+'4-Edificio 1'!X28+'4-Edificio 1'!F48))</f>
        <v xml:space="preserve"> </v>
      </c>
      <c r="G45" s="109" t="str">
        <f>IF('4-Edificio 1'!K28+'4-Edificio 1'!G48=0," ",('4-Edificio 1'!K28+'4-Edificio 1'!G48))</f>
        <v xml:space="preserve"> </v>
      </c>
      <c r="H45" s="173" t="str">
        <f>IF('4-Edificio 1'!L28+'4-Edificio 1'!H48=0," ",('4-Edificio 1'!L28+'4-Edificio 1'!H48))</f>
        <v xml:space="preserve"> </v>
      </c>
      <c r="I45" s="23" t="str">
        <f t="shared" ref="I45:I54" si="16">O12</f>
        <v xml:space="preserve"> </v>
      </c>
      <c r="J45" s="175" t="str">
        <f t="shared" ref="J45:J54" si="17">P12</f>
        <v xml:space="preserve"> </v>
      </c>
      <c r="K45" s="23" t="str">
        <f t="shared" ref="K45:K54" si="18">S12</f>
        <v xml:space="preserve"> </v>
      </c>
      <c r="L45" s="175" t="str">
        <f t="shared" ref="L45:L54" si="19">T12</f>
        <v xml:space="preserve"> </v>
      </c>
      <c r="M45" s="23" t="str">
        <f t="shared" ref="M45:M54" si="20">I29</f>
        <v xml:space="preserve"> </v>
      </c>
      <c r="N45" s="175" t="str">
        <f t="shared" ref="N45:N54" si="21">J29</f>
        <v xml:space="preserve"> </v>
      </c>
    </row>
    <row r="46" spans="1:20" s="168" customFormat="1" ht="24.95" customHeight="1" x14ac:dyDescent="0.25">
      <c r="A46" s="76">
        <v>2</v>
      </c>
      <c r="B46" s="108" t="str">
        <f t="shared" ref="B46:B54" si="22">B30</f>
        <v/>
      </c>
      <c r="C46" s="109" t="str">
        <f>IF('5-Edificio 2'!C28+'5-Edificio 2'!C48=0," ",('5-Edificio 2'!C28+'5-Edificio 2'!C48))</f>
        <v xml:space="preserve"> </v>
      </c>
      <c r="D46" s="173" t="str">
        <f>IF('5-Edificio 2'!D28+'5-Edificio 2'!D48=0," ",('5-Edificio 2'!D28+'5-Edificio 2'!D48))</f>
        <v xml:space="preserve"> </v>
      </c>
      <c r="E46" s="109" t="str">
        <f>IF('5-Edificio 2'!G28+'5-Edificio 2'!W28+'5-Edificio 2'!E48=0," ",('5-Edificio 2'!G28+'5-Edificio 2'!W28+'5-Edificio 2'!E48))</f>
        <v xml:space="preserve"> </v>
      </c>
      <c r="F46" s="173" t="str">
        <f>IF('5-Edificio 2'!H28+'5-Edificio 2'!X28+'5-Edificio 2'!F48=0," ",('5-Edificio 2'!H28+'5-Edificio 2'!X28+'5-Edificio 2'!F48))</f>
        <v xml:space="preserve"> </v>
      </c>
      <c r="G46" s="109" t="str">
        <f>IF('5-Edificio 2'!K28+'5-Edificio 2'!G48=0," ",('5-Edificio 2'!K28+'5-Edificio 2'!G48))</f>
        <v xml:space="preserve"> </v>
      </c>
      <c r="H46" s="173" t="str">
        <f>IF('5-Edificio 2'!L28+'5-Edificio 2'!H48=0," ",('5-Edificio 2'!L28+'5-Edificio 2'!H48))</f>
        <v xml:space="preserve"> </v>
      </c>
      <c r="I46" s="23" t="str">
        <f t="shared" si="16"/>
        <v xml:space="preserve"> </v>
      </c>
      <c r="J46" s="175" t="str">
        <f t="shared" si="17"/>
        <v xml:space="preserve"> </v>
      </c>
      <c r="K46" s="23" t="str">
        <f t="shared" si="18"/>
        <v xml:space="preserve"> </v>
      </c>
      <c r="L46" s="175" t="str">
        <f t="shared" si="19"/>
        <v xml:space="preserve"> </v>
      </c>
      <c r="M46" s="23" t="str">
        <f t="shared" si="20"/>
        <v xml:space="preserve"> </v>
      </c>
      <c r="N46" s="175" t="str">
        <f t="shared" si="21"/>
        <v xml:space="preserve"> </v>
      </c>
      <c r="O46" s="5"/>
    </row>
    <row r="47" spans="1:20" s="5" customFormat="1" ht="24.95" customHeight="1" x14ac:dyDescent="0.25">
      <c r="A47" s="7">
        <v>3</v>
      </c>
      <c r="B47" s="39" t="str">
        <f t="shared" si="22"/>
        <v/>
      </c>
      <c r="C47" s="109" t="str">
        <f>IF('6-Edificio 3'!C28+'6-Edificio 3'!C48=0," ",('6-Edificio 3'!C28+'6-Edificio 3'!C48))</f>
        <v xml:space="preserve"> </v>
      </c>
      <c r="D47" s="173" t="str">
        <f>IF('6-Edificio 3'!D28+'6-Edificio 3'!D48=0," ",('6-Edificio 3'!D28+'6-Edificio 3'!D48))</f>
        <v xml:space="preserve"> </v>
      </c>
      <c r="E47" s="109" t="str">
        <f>IF('6-Edificio 3'!G28+'6-Edificio 3'!W28+'6-Edificio 3'!E48=0," ",('6-Edificio 3'!G28+'6-Edificio 3'!W28+'6-Edificio 3'!E48))</f>
        <v xml:space="preserve"> </v>
      </c>
      <c r="F47" s="173" t="str">
        <f>IF('6-Edificio 3'!H28+'6-Edificio 3'!X28+'6-Edificio 3'!F48=0," ",('6-Edificio 3'!H28+'6-Edificio 3'!X28+'6-Edificio 3'!F48))</f>
        <v xml:space="preserve"> </v>
      </c>
      <c r="G47" s="109" t="str">
        <f>IF('6-Edificio 3'!K28+'6-Edificio 3'!G48=0," ",('6-Edificio 3'!K28+'6-Edificio 3'!G48))</f>
        <v xml:space="preserve"> </v>
      </c>
      <c r="H47" s="173" t="str">
        <f>IF('6-Edificio 3'!L28+'6-Edificio 3'!H48=0," ",('6-Edificio 3'!L28+'6-Edificio 3'!H48))</f>
        <v xml:space="preserve"> </v>
      </c>
      <c r="I47" s="23" t="str">
        <f t="shared" si="16"/>
        <v xml:space="preserve"> </v>
      </c>
      <c r="J47" s="175" t="str">
        <f t="shared" si="17"/>
        <v xml:space="preserve"> </v>
      </c>
      <c r="K47" s="23" t="str">
        <f t="shared" si="18"/>
        <v xml:space="preserve"> </v>
      </c>
      <c r="L47" s="175" t="str">
        <f t="shared" si="19"/>
        <v xml:space="preserve"> </v>
      </c>
      <c r="M47" s="23" t="str">
        <f t="shared" si="20"/>
        <v xml:space="preserve"> </v>
      </c>
      <c r="N47" s="175" t="str">
        <f t="shared" si="21"/>
        <v xml:space="preserve"> </v>
      </c>
      <c r="O47" s="168"/>
    </row>
    <row r="48" spans="1:20" s="5" customFormat="1" ht="24.95" customHeight="1" x14ac:dyDescent="0.25">
      <c r="A48" s="7">
        <v>4</v>
      </c>
      <c r="B48" s="39" t="str">
        <f t="shared" si="22"/>
        <v/>
      </c>
      <c r="C48" s="109" t="str">
        <f>IF('7-Edificio 4'!C28+'7-Edificio 4'!C48=0," ",('7-Edificio 4'!C28+'7-Edificio 4'!C48))</f>
        <v xml:space="preserve"> </v>
      </c>
      <c r="D48" s="173" t="str">
        <f>IF('7-Edificio 4'!D28+'7-Edificio 4'!D48=0," ",('7-Edificio 4'!D28+'7-Edificio 4'!D48))</f>
        <v xml:space="preserve"> </v>
      </c>
      <c r="E48" s="109" t="str">
        <f>IF('7-Edificio 4'!G28+'7-Edificio 4'!W28+'7-Edificio 4'!E48=0," ",('7-Edificio 4'!G28+'7-Edificio 4'!W28+'7-Edificio 4'!E48))</f>
        <v xml:space="preserve"> </v>
      </c>
      <c r="F48" s="173" t="str">
        <f>IF('7-Edificio 4'!H28+'7-Edificio 4'!X28+'7-Edificio 4'!F48=0," ",('7-Edificio 4'!H28+'7-Edificio 4'!X28+'7-Edificio 4'!F48))</f>
        <v xml:space="preserve"> </v>
      </c>
      <c r="G48" s="109" t="str">
        <f>IF('7-Edificio 4'!K28+'7-Edificio 4'!G48=0," ",('7-Edificio 4'!K28+'7-Edificio 4'!G48))</f>
        <v xml:space="preserve"> </v>
      </c>
      <c r="H48" s="173" t="str">
        <f>IF('7-Edificio 4'!L28+'7-Edificio 4'!H48=0," ",('7-Edificio 4'!L28+'7-Edificio 4'!H48))</f>
        <v xml:space="preserve"> </v>
      </c>
      <c r="I48" s="23" t="str">
        <f t="shared" si="16"/>
        <v xml:space="preserve"> </v>
      </c>
      <c r="J48" s="175" t="str">
        <f t="shared" si="17"/>
        <v xml:space="preserve"> </v>
      </c>
      <c r="K48" s="23" t="str">
        <f t="shared" si="18"/>
        <v xml:space="preserve"> </v>
      </c>
      <c r="L48" s="175" t="str">
        <f t="shared" si="19"/>
        <v xml:space="preserve"> </v>
      </c>
      <c r="M48" s="23" t="str">
        <f t="shared" si="20"/>
        <v xml:space="preserve"> </v>
      </c>
      <c r="N48" s="175" t="str">
        <f t="shared" si="21"/>
        <v xml:space="preserve"> </v>
      </c>
    </row>
    <row r="49" spans="1:26" s="5" customFormat="1" ht="24.95" customHeight="1" x14ac:dyDescent="0.25">
      <c r="A49" s="7">
        <v>5</v>
      </c>
      <c r="B49" s="39" t="str">
        <f t="shared" si="22"/>
        <v/>
      </c>
      <c r="C49" s="109" t="str">
        <f>IF('8-Edificio 5'!C28+'8-Edificio 5'!C48=0," ",('8-Edificio 5'!C28+'8-Edificio 5'!C48))</f>
        <v xml:space="preserve"> </v>
      </c>
      <c r="D49" s="173" t="str">
        <f>IF('8-Edificio 5'!D28+'8-Edificio 5'!D48=0," ",('8-Edificio 5'!D28+'8-Edificio 5'!D48))</f>
        <v xml:space="preserve"> </v>
      </c>
      <c r="E49" s="109" t="str">
        <f>IF('8-Edificio 5'!G28+'8-Edificio 5'!W28+'8-Edificio 5'!E48=0," ",('8-Edificio 5'!G28+'8-Edificio 5'!W28+'8-Edificio 5'!E48))</f>
        <v xml:space="preserve"> </v>
      </c>
      <c r="F49" s="173" t="str">
        <f>IF('8-Edificio 5'!H28+'8-Edificio 5'!X28+'8-Edificio 5'!F48=0," ",('8-Edificio 5'!H28+'8-Edificio 5'!X28+'8-Edificio 5'!F48))</f>
        <v xml:space="preserve"> </v>
      </c>
      <c r="G49" s="109" t="str">
        <f>IF('8-Edificio 5'!K28+'8-Edificio 5'!G48=0," ",('8-Edificio 5'!K28+'8-Edificio 5'!G48))</f>
        <v xml:space="preserve"> </v>
      </c>
      <c r="H49" s="173" t="str">
        <f>IF('8-Edificio 5'!L28+'8-Edificio 5'!H48=0," ",('8-Edificio 5'!L28+'8-Edificio 5'!H48))</f>
        <v xml:space="preserve"> </v>
      </c>
      <c r="I49" s="23" t="str">
        <f t="shared" si="16"/>
        <v xml:space="preserve"> </v>
      </c>
      <c r="J49" s="175" t="str">
        <f t="shared" si="17"/>
        <v xml:space="preserve"> </v>
      </c>
      <c r="K49" s="23" t="str">
        <f t="shared" si="18"/>
        <v xml:space="preserve"> </v>
      </c>
      <c r="L49" s="175" t="str">
        <f t="shared" si="19"/>
        <v xml:space="preserve"> </v>
      </c>
      <c r="M49" s="23" t="str">
        <f t="shared" si="20"/>
        <v xml:space="preserve"> </v>
      </c>
      <c r="N49" s="175" t="str">
        <f t="shared" si="21"/>
        <v xml:space="preserve"> </v>
      </c>
    </row>
    <row r="50" spans="1:26" s="5" customFormat="1" ht="24.95" customHeight="1" x14ac:dyDescent="0.25">
      <c r="A50" s="7">
        <v>6</v>
      </c>
      <c r="B50" s="39" t="str">
        <f t="shared" si="22"/>
        <v/>
      </c>
      <c r="C50" s="109" t="str">
        <f>IF('9-Edificio 6'!C28+'9-Edificio 6'!C48=0," ",('9-Edificio 6'!C28+'9-Edificio 6'!C48))</f>
        <v xml:space="preserve"> </v>
      </c>
      <c r="D50" s="173" t="str">
        <f>IF('9-Edificio 6'!D28+'9-Edificio 6'!D48=0," ",('9-Edificio 6'!D28+'9-Edificio 6'!D48))</f>
        <v xml:space="preserve"> </v>
      </c>
      <c r="E50" s="109" t="str">
        <f>IF('9-Edificio 6'!G28+'9-Edificio 6'!W28+'9-Edificio 6'!E48=0," ",('9-Edificio 6'!G28+'9-Edificio 6'!W28+'9-Edificio 6'!E48))</f>
        <v xml:space="preserve"> </v>
      </c>
      <c r="F50" s="173" t="str">
        <f>IF('9-Edificio 6'!H28+'9-Edificio 6'!X28+'9-Edificio 6'!F48=0," ",('9-Edificio 6'!H28+'9-Edificio 6'!X28+'9-Edificio 6'!F48))</f>
        <v xml:space="preserve"> </v>
      </c>
      <c r="G50" s="109" t="str">
        <f>IF('9-Edificio 6'!K28+'9-Edificio 6'!G48=0," ",('9-Edificio 6'!K28+'9-Edificio 6'!G48))</f>
        <v xml:space="preserve"> </v>
      </c>
      <c r="H50" s="173" t="str">
        <f>IF('9-Edificio 6'!L28+'9-Edificio 6'!H48=0," ",('9-Edificio 6'!L28+'9-Edificio 6'!H48))</f>
        <v xml:space="preserve"> </v>
      </c>
      <c r="I50" s="23" t="str">
        <f t="shared" si="16"/>
        <v xml:space="preserve"> </v>
      </c>
      <c r="J50" s="175" t="str">
        <f t="shared" si="17"/>
        <v xml:space="preserve"> </v>
      </c>
      <c r="K50" s="23" t="str">
        <f t="shared" si="18"/>
        <v xml:space="preserve"> </v>
      </c>
      <c r="L50" s="175" t="str">
        <f t="shared" si="19"/>
        <v xml:space="preserve"> </v>
      </c>
      <c r="M50" s="23" t="str">
        <f t="shared" si="20"/>
        <v xml:space="preserve"> </v>
      </c>
      <c r="N50" s="175" t="str">
        <f t="shared" si="21"/>
        <v xml:space="preserve"> </v>
      </c>
    </row>
    <row r="51" spans="1:26" s="5" customFormat="1" ht="24.95" customHeight="1" x14ac:dyDescent="0.25">
      <c r="A51" s="7">
        <v>7</v>
      </c>
      <c r="B51" s="39" t="str">
        <f t="shared" si="22"/>
        <v/>
      </c>
      <c r="C51" s="109" t="str">
        <f>IF('10-Edificio 7'!C28+'10-Edificio 7'!C48=0," ",('10-Edificio 7'!C28+'10-Edificio 7'!C48))</f>
        <v xml:space="preserve"> </v>
      </c>
      <c r="D51" s="173" t="str">
        <f>IF('10-Edificio 7'!D28+'10-Edificio 7'!D48=0," ",('10-Edificio 7'!D28+'10-Edificio 7'!D48))</f>
        <v xml:space="preserve"> </v>
      </c>
      <c r="E51" s="109" t="str">
        <f>IF('10-Edificio 7'!G28+'10-Edificio 7'!W28+'10-Edificio 7'!E48=0," ",('10-Edificio 7'!G28+'10-Edificio 7'!W28+'10-Edificio 7'!E48))</f>
        <v xml:space="preserve"> </v>
      </c>
      <c r="F51" s="173" t="str">
        <f>IF('10-Edificio 7'!H28+'10-Edificio 7'!X28+'10-Edificio 7'!F48=0," ",('10-Edificio 7'!H28+'10-Edificio 7'!X28+'10-Edificio 7'!F48))</f>
        <v xml:space="preserve"> </v>
      </c>
      <c r="G51" s="109" t="str">
        <f>IF('10-Edificio 7'!K28+'10-Edificio 7'!G48=0," ",('10-Edificio 7'!K28+'10-Edificio 7'!G48))</f>
        <v xml:space="preserve"> </v>
      </c>
      <c r="H51" s="173" t="str">
        <f>IF('10-Edificio 7'!L28+'10-Edificio 7'!H48=0," ",('10-Edificio 7'!L28+'10-Edificio 7'!H48))</f>
        <v xml:space="preserve"> </v>
      </c>
      <c r="I51" s="23" t="str">
        <f t="shared" si="16"/>
        <v xml:space="preserve"> </v>
      </c>
      <c r="J51" s="175" t="str">
        <f t="shared" si="17"/>
        <v xml:space="preserve"> </v>
      </c>
      <c r="K51" s="23" t="str">
        <f t="shared" si="18"/>
        <v xml:space="preserve"> </v>
      </c>
      <c r="L51" s="175" t="str">
        <f t="shared" si="19"/>
        <v xml:space="preserve"> </v>
      </c>
      <c r="M51" s="23" t="str">
        <f t="shared" si="20"/>
        <v xml:space="preserve"> </v>
      </c>
      <c r="N51" s="175" t="str">
        <f t="shared" si="21"/>
        <v xml:space="preserve"> </v>
      </c>
    </row>
    <row r="52" spans="1:26" s="5" customFormat="1" ht="24.95" customHeight="1" x14ac:dyDescent="0.25">
      <c r="A52" s="7">
        <v>8</v>
      </c>
      <c r="B52" s="39" t="str">
        <f t="shared" si="22"/>
        <v/>
      </c>
      <c r="C52" s="109" t="str">
        <f>IF('11-Edificio 8'!C28+'11-Edificio 8'!C48=0," ",('11-Edificio 8'!C28+'11-Edificio 8'!C48))</f>
        <v xml:space="preserve"> </v>
      </c>
      <c r="D52" s="173" t="str">
        <f>IF('11-Edificio 8'!D28+'11-Edificio 8'!D48=0," ",('11-Edificio 8'!D28+'11-Edificio 8'!D48))</f>
        <v xml:space="preserve"> </v>
      </c>
      <c r="E52" s="109" t="str">
        <f>IF('11-Edificio 8'!G28+'11-Edificio 8'!W28+'11-Edificio 8'!E48=0," ",('11-Edificio 8'!G28+'11-Edificio 8'!W28+'11-Edificio 8'!E48))</f>
        <v xml:space="preserve"> </v>
      </c>
      <c r="F52" s="173" t="str">
        <f>IF('11-Edificio 8'!H28+'11-Edificio 8'!X28+'11-Edificio 8'!F48=0," ",('11-Edificio 8'!H28+'11-Edificio 8'!X28+'11-Edificio 8'!F48))</f>
        <v xml:space="preserve"> </v>
      </c>
      <c r="G52" s="109" t="str">
        <f>IF('11-Edificio 8'!K28+'11-Edificio 8'!G48=0," ",('11-Edificio 8'!K28+'11-Edificio 8'!G48))</f>
        <v xml:space="preserve"> </v>
      </c>
      <c r="H52" s="173" t="str">
        <f>IF('11-Edificio 8'!L28+'11-Edificio 8'!H48=0," ",('11-Edificio 8'!L28+'11-Edificio 8'!H48))</f>
        <v xml:space="preserve"> </v>
      </c>
      <c r="I52" s="23" t="str">
        <f t="shared" si="16"/>
        <v xml:space="preserve"> </v>
      </c>
      <c r="J52" s="175" t="str">
        <f t="shared" si="17"/>
        <v xml:space="preserve"> </v>
      </c>
      <c r="K52" s="23" t="str">
        <f t="shared" si="18"/>
        <v xml:space="preserve"> </v>
      </c>
      <c r="L52" s="175" t="str">
        <f t="shared" si="19"/>
        <v xml:space="preserve"> </v>
      </c>
      <c r="M52" s="23" t="str">
        <f t="shared" si="20"/>
        <v xml:space="preserve"> </v>
      </c>
      <c r="N52" s="175" t="str">
        <f t="shared" si="21"/>
        <v xml:space="preserve"> </v>
      </c>
    </row>
    <row r="53" spans="1:26" s="5" customFormat="1" ht="24.95" customHeight="1" x14ac:dyDescent="0.25">
      <c r="A53" s="7">
        <v>9</v>
      </c>
      <c r="B53" s="39" t="str">
        <f t="shared" si="22"/>
        <v/>
      </c>
      <c r="C53" s="109" t="str">
        <f>IF('12-Edificio 9'!C28+'12-Edificio 9'!C48=0," ",('12-Edificio 9'!C28+'12-Edificio 9'!C48))</f>
        <v xml:space="preserve"> </v>
      </c>
      <c r="D53" s="173" t="str">
        <f>IF('12-Edificio 9'!D28+'12-Edificio 9'!D48=0," ",('12-Edificio 9'!D28+'12-Edificio 9'!D48))</f>
        <v xml:space="preserve"> </v>
      </c>
      <c r="E53" s="109" t="str">
        <f>IF('12-Edificio 9'!G28+'12-Edificio 9'!W28+'12-Edificio 9'!E48=0," ",('12-Edificio 9'!G28+'12-Edificio 9'!W28+'12-Edificio 9'!E48))</f>
        <v xml:space="preserve"> </v>
      </c>
      <c r="F53" s="173" t="str">
        <f>IF('12-Edificio 9'!H28+'12-Edificio 9'!X28+'12-Edificio 9'!F48=0," ",('12-Edificio 9'!H28+'12-Edificio 9'!X28+'12-Edificio 9'!F48))</f>
        <v xml:space="preserve"> </v>
      </c>
      <c r="G53" s="109" t="str">
        <f>IF('12-Edificio 9'!K28+'12-Edificio 9'!G48=0," ",('12-Edificio 9'!K28+'12-Edificio 9'!G48))</f>
        <v xml:space="preserve"> </v>
      </c>
      <c r="H53" s="173" t="str">
        <f>IF('12-Edificio 9'!L28+'12-Edificio 9'!H48=0," ",('12-Edificio 9'!L28+'12-Edificio 9'!H48))</f>
        <v xml:space="preserve"> </v>
      </c>
      <c r="I53" s="23" t="str">
        <f t="shared" si="16"/>
        <v xml:space="preserve"> </v>
      </c>
      <c r="J53" s="175" t="str">
        <f t="shared" si="17"/>
        <v xml:space="preserve"> </v>
      </c>
      <c r="K53" s="23" t="str">
        <f t="shared" si="18"/>
        <v xml:space="preserve"> </v>
      </c>
      <c r="L53" s="175" t="str">
        <f t="shared" si="19"/>
        <v xml:space="preserve"> </v>
      </c>
      <c r="M53" s="23" t="str">
        <f t="shared" si="20"/>
        <v xml:space="preserve"> </v>
      </c>
      <c r="N53" s="175" t="str">
        <f t="shared" si="21"/>
        <v xml:space="preserve"> </v>
      </c>
    </row>
    <row r="54" spans="1:26" s="5" customFormat="1" ht="24.95" customHeight="1" x14ac:dyDescent="0.25">
      <c r="A54" s="7">
        <v>10</v>
      </c>
      <c r="B54" s="39" t="str">
        <f t="shared" si="22"/>
        <v/>
      </c>
      <c r="C54" s="109" t="str">
        <f>IF('13-Edificio 10'!C28+'13-Edificio 10'!C48=0," ",('13-Edificio 10'!C28+'13-Edificio 10'!C48))</f>
        <v xml:space="preserve"> </v>
      </c>
      <c r="D54" s="173" t="str">
        <f>IF('13-Edificio 10'!D28+'13-Edificio 10'!D48=0," ",('13-Edificio 10'!D28+'13-Edificio 10'!D48))</f>
        <v xml:space="preserve"> </v>
      </c>
      <c r="E54" s="109" t="str">
        <f>IF('13-Edificio 10'!G28+'13-Edificio 10'!W28+'13-Edificio 10'!E48=0," ",('13-Edificio 10'!G28+'13-Edificio 10'!W28+'13-Edificio 10'!E48))</f>
        <v xml:space="preserve"> </v>
      </c>
      <c r="F54" s="173" t="str">
        <f>IF('13-Edificio 10'!H28+'13-Edificio 10'!X28+'13-Edificio 10'!F48=0," ",('13-Edificio 10'!H28+'13-Edificio 10'!X28+'13-Edificio 10'!F48))</f>
        <v xml:space="preserve"> </v>
      </c>
      <c r="G54" s="109" t="str">
        <f>IF('13-Edificio 10'!K28+'13-Edificio 10'!G48=0," ",('13-Edificio 10'!K28+'13-Edificio 10'!G48))</f>
        <v xml:space="preserve"> </v>
      </c>
      <c r="H54" s="173" t="str">
        <f>IF('13-Edificio 10'!L28+'13-Edificio 10'!H48=0," ",('13-Edificio 10'!L28+'13-Edificio 10'!H48))</f>
        <v xml:space="preserve"> </v>
      </c>
      <c r="I54" s="23" t="str">
        <f t="shared" si="16"/>
        <v xml:space="preserve"> </v>
      </c>
      <c r="J54" s="175" t="str">
        <f t="shared" si="17"/>
        <v xml:space="preserve"> </v>
      </c>
      <c r="K54" s="23" t="str">
        <f t="shared" si="18"/>
        <v xml:space="preserve"> </v>
      </c>
      <c r="L54" s="175" t="str">
        <f t="shared" si="19"/>
        <v xml:space="preserve"> </v>
      </c>
      <c r="M54" s="23" t="str">
        <f t="shared" si="20"/>
        <v xml:space="preserve"> </v>
      </c>
      <c r="N54" s="175" t="str">
        <f t="shared" si="21"/>
        <v xml:space="preserve"> </v>
      </c>
    </row>
    <row r="55" spans="1:26" s="169" customFormat="1" ht="20.100000000000001" customHeight="1" x14ac:dyDescent="0.25">
      <c r="A55" s="279" t="s">
        <v>48</v>
      </c>
      <c r="B55" s="280"/>
      <c r="C55" s="27" t="str">
        <f>IF(SUM(C45:C54)=0,"",SUM(C45:C54))</f>
        <v/>
      </c>
      <c r="D55" s="118" t="str">
        <f t="shared" ref="D55" si="23">IF(SUM(D45:D54)=0,"",SUM(D45:D54))</f>
        <v/>
      </c>
      <c r="E55" s="28" t="str">
        <f t="shared" ref="E55" si="24">IF(SUM(E45:E54)=0,"",SUM(E45:E54))</f>
        <v/>
      </c>
      <c r="F55" s="174" t="str">
        <f t="shared" ref="F55" si="25">IF(SUM(F45:F54)=0,"",SUM(F45:F54))</f>
        <v/>
      </c>
      <c r="G55" s="27" t="str">
        <f t="shared" ref="G55" si="26">IF(SUM(G45:G54)=0,"",SUM(G45:G54))</f>
        <v/>
      </c>
      <c r="H55" s="118" t="str">
        <f t="shared" ref="H55" si="27">IF(SUM(H45:H54)=0,"",SUM(H45:H54))</f>
        <v/>
      </c>
      <c r="I55" s="28" t="str">
        <f t="shared" ref="I55" si="28">IF(SUM(I45:I54)=0,"",SUM(I45:I54))</f>
        <v/>
      </c>
      <c r="J55" s="174" t="str">
        <f t="shared" ref="J55" si="29">IF(SUM(J45:J54)=0,"",SUM(J45:J54))</f>
        <v/>
      </c>
      <c r="K55" s="27" t="str">
        <f t="shared" ref="K55" si="30">IF(SUM(K45:K54)=0,"",SUM(K45:K54))</f>
        <v/>
      </c>
      <c r="L55" s="118" t="str">
        <f t="shared" ref="L55" si="31">IF(SUM(L45:L54)=0,"",SUM(L45:L54))</f>
        <v/>
      </c>
      <c r="M55" s="28" t="str">
        <f t="shared" ref="M55" si="32">IF(SUM(M45:M54)=0,"",SUM(M45:M54))</f>
        <v/>
      </c>
      <c r="N55" s="174" t="str">
        <f>IF(SUM(N45:N54)=0,"",SUM(N45:N54))</f>
        <v/>
      </c>
      <c r="O55" s="5"/>
    </row>
    <row r="56" spans="1:26" x14ac:dyDescent="0.25">
      <c r="W56" s="169"/>
    </row>
    <row r="58" spans="1:26" ht="20.100000000000001" customHeight="1" x14ac:dyDescent="0.25">
      <c r="E58" s="11"/>
      <c r="F58" s="11"/>
      <c r="J58" s="11"/>
      <c r="K58" s="11"/>
      <c r="O58" s="11"/>
      <c r="P58" s="11"/>
      <c r="T58" s="11"/>
      <c r="U58" s="11"/>
      <c r="Y58" s="11"/>
      <c r="Z58" s="11"/>
    </row>
    <row r="59" spans="1:26" ht="20.100000000000001" customHeight="1" x14ac:dyDescent="0.25">
      <c r="E59" s="11"/>
      <c r="F59" s="11"/>
      <c r="J59" s="11"/>
      <c r="K59" s="11"/>
      <c r="O59" s="11"/>
      <c r="P59" s="11"/>
      <c r="T59" s="11"/>
      <c r="U59" s="11"/>
      <c r="Y59" s="11"/>
      <c r="Z59" s="11"/>
    </row>
    <row r="60" spans="1:26" ht="20.100000000000001" customHeight="1" x14ac:dyDescent="0.25">
      <c r="E60" s="11"/>
      <c r="F60" s="11"/>
      <c r="J60" s="11"/>
      <c r="K60" s="11"/>
      <c r="O60" s="11"/>
      <c r="P60" s="11"/>
      <c r="T60" s="11"/>
      <c r="U60" s="11"/>
      <c r="Y60" s="11"/>
      <c r="Z60" s="11"/>
    </row>
    <row r="61" spans="1:26" ht="20.100000000000001" customHeight="1" x14ac:dyDescent="0.25">
      <c r="E61" s="11"/>
      <c r="F61" s="11"/>
      <c r="J61" s="11"/>
      <c r="K61" s="11"/>
      <c r="O61" s="11"/>
      <c r="P61" s="11"/>
      <c r="T61" s="11"/>
      <c r="U61" s="11"/>
      <c r="Y61" s="11"/>
      <c r="Z61" s="11"/>
    </row>
    <row r="62" spans="1:26" ht="20.100000000000001" customHeight="1" x14ac:dyDescent="0.25">
      <c r="E62" s="11"/>
      <c r="F62" s="11"/>
      <c r="J62" s="11"/>
      <c r="K62" s="11"/>
      <c r="O62" s="11"/>
      <c r="P62" s="11"/>
      <c r="T62" s="11"/>
      <c r="U62" s="11"/>
      <c r="Y62" s="11"/>
      <c r="Z62" s="11"/>
    </row>
    <row r="63" spans="1:26" ht="20.100000000000001" customHeight="1" x14ac:dyDescent="0.25">
      <c r="E63" s="11"/>
      <c r="F63" s="11"/>
      <c r="J63" s="11"/>
      <c r="K63" s="11"/>
      <c r="O63" s="11"/>
      <c r="P63" s="11"/>
      <c r="T63" s="11"/>
      <c r="U63" s="11"/>
      <c r="Y63" s="11"/>
      <c r="Z63" s="11"/>
    </row>
    <row r="64" spans="1:26" ht="20.100000000000001" customHeight="1" x14ac:dyDescent="0.25">
      <c r="E64" s="11"/>
      <c r="F64" s="11"/>
      <c r="J64" s="11"/>
      <c r="K64" s="11"/>
      <c r="O64" s="11"/>
      <c r="P64" s="11"/>
      <c r="T64" s="11"/>
      <c r="U64" s="11"/>
      <c r="Y64" s="11"/>
      <c r="Z64" s="11"/>
    </row>
    <row r="65" spans="5:26" ht="20.100000000000001" customHeight="1" x14ac:dyDescent="0.25">
      <c r="E65" s="11"/>
      <c r="F65" s="11"/>
      <c r="J65" s="11"/>
      <c r="K65" s="11"/>
      <c r="O65" s="11"/>
      <c r="P65" s="11"/>
      <c r="T65" s="11"/>
      <c r="U65" s="11"/>
      <c r="Y65" s="11"/>
      <c r="Z65" s="11"/>
    </row>
    <row r="66" spans="5:26" ht="20.100000000000001" customHeight="1" x14ac:dyDescent="0.25">
      <c r="E66" s="11"/>
      <c r="F66" s="11"/>
      <c r="J66" s="11"/>
      <c r="K66" s="11"/>
      <c r="O66" s="11"/>
      <c r="P66" s="11"/>
      <c r="T66" s="11"/>
      <c r="U66" s="11"/>
      <c r="Y66" s="11"/>
      <c r="Z66" s="11"/>
    </row>
    <row r="67" spans="5:26" ht="20.100000000000001" customHeight="1" x14ac:dyDescent="0.25">
      <c r="E67" s="11"/>
      <c r="F67" s="11"/>
      <c r="J67" s="11"/>
      <c r="K67" s="11"/>
      <c r="O67" s="11"/>
      <c r="P67" s="11"/>
      <c r="T67" s="11"/>
      <c r="U67" s="11"/>
      <c r="Y67" s="11"/>
      <c r="Z67" s="11"/>
    </row>
    <row r="68" spans="5:26" ht="20.100000000000001" customHeight="1" x14ac:dyDescent="0.25">
      <c r="E68" s="11"/>
      <c r="F68" s="11"/>
      <c r="J68" s="11"/>
      <c r="K68" s="11"/>
      <c r="O68" s="11"/>
      <c r="P68" s="11"/>
      <c r="T68" s="11"/>
      <c r="U68" s="11"/>
      <c r="Y68" s="11"/>
      <c r="Z68" s="11"/>
    </row>
    <row r="69" spans="5:26" ht="20.100000000000001" customHeight="1" x14ac:dyDescent="0.25">
      <c r="E69" s="11"/>
      <c r="F69" s="11"/>
      <c r="J69" s="11"/>
      <c r="K69" s="11"/>
      <c r="O69" s="11"/>
      <c r="P69" s="11"/>
      <c r="T69" s="11"/>
      <c r="U69" s="11"/>
      <c r="Y69" s="11"/>
      <c r="Z69" s="11"/>
    </row>
    <row r="70" spans="5:26" ht="20.100000000000001" customHeight="1" x14ac:dyDescent="0.25">
      <c r="E70" s="11"/>
      <c r="F70" s="11"/>
      <c r="J70" s="11"/>
      <c r="K70" s="11"/>
      <c r="O70" s="11"/>
      <c r="P70" s="11"/>
      <c r="T70" s="11"/>
      <c r="U70" s="11"/>
      <c r="Y70" s="11"/>
      <c r="Z70" s="11"/>
    </row>
    <row r="71" spans="5:26" ht="20.100000000000001" customHeight="1" x14ac:dyDescent="0.25">
      <c r="E71" s="11"/>
      <c r="F71" s="11"/>
      <c r="J71" s="11"/>
      <c r="K71" s="11"/>
      <c r="O71" s="11"/>
      <c r="P71" s="11"/>
      <c r="T71" s="11"/>
      <c r="U71" s="11"/>
      <c r="Y71" s="11"/>
      <c r="Z71" s="11"/>
    </row>
    <row r="72" spans="5:26" ht="20.100000000000001" customHeight="1" x14ac:dyDescent="0.25">
      <c r="E72" s="11"/>
      <c r="F72" s="11"/>
      <c r="J72" s="11"/>
      <c r="K72" s="11"/>
      <c r="O72" s="11"/>
      <c r="P72" s="11"/>
      <c r="T72" s="11"/>
      <c r="U72" s="11"/>
      <c r="Y72" s="11"/>
      <c r="Z72" s="11"/>
    </row>
    <row r="73" spans="5:26" ht="20.100000000000001" customHeight="1" x14ac:dyDescent="0.25">
      <c r="E73" s="11"/>
      <c r="F73" s="11"/>
      <c r="J73" s="11"/>
      <c r="K73" s="11"/>
      <c r="O73" s="11"/>
      <c r="P73" s="11"/>
      <c r="T73" s="11"/>
      <c r="U73" s="11"/>
      <c r="Y73" s="11"/>
      <c r="Z73" s="11"/>
    </row>
    <row r="74" spans="5:26" ht="20.100000000000001" customHeight="1" x14ac:dyDescent="0.25">
      <c r="E74" s="11"/>
      <c r="F74" s="11"/>
      <c r="J74" s="11"/>
      <c r="K74" s="11"/>
      <c r="O74" s="11"/>
      <c r="P74" s="11"/>
      <c r="T74" s="11"/>
      <c r="U74" s="11"/>
      <c r="Y74" s="11"/>
      <c r="Z74" s="11"/>
    </row>
    <row r="75" spans="5:26" ht="20.100000000000001" customHeight="1" x14ac:dyDescent="0.25">
      <c r="E75" s="11"/>
      <c r="F75" s="11"/>
      <c r="J75" s="11"/>
      <c r="K75" s="11"/>
      <c r="O75" s="11"/>
      <c r="P75" s="11"/>
      <c r="T75" s="11"/>
      <c r="U75" s="11"/>
      <c r="Y75" s="11"/>
      <c r="Z75" s="11"/>
    </row>
    <row r="76" spans="5:26" ht="20.100000000000001" customHeight="1" x14ac:dyDescent="0.25">
      <c r="E76" s="11"/>
      <c r="F76" s="11"/>
      <c r="J76" s="11"/>
      <c r="K76" s="11"/>
      <c r="O76" s="11"/>
      <c r="P76" s="11"/>
      <c r="T76" s="11"/>
      <c r="U76" s="11"/>
      <c r="Y76" s="11"/>
      <c r="Z76" s="11"/>
    </row>
    <row r="77" spans="5:26" ht="20.100000000000001" customHeight="1" x14ac:dyDescent="0.25">
      <c r="E77" s="11"/>
      <c r="F77" s="11"/>
      <c r="J77" s="11"/>
      <c r="K77" s="11"/>
      <c r="O77" s="11"/>
      <c r="P77" s="11"/>
      <c r="T77" s="11"/>
      <c r="U77" s="11"/>
      <c r="Y77" s="11"/>
      <c r="Z77" s="11"/>
    </row>
    <row r="78" spans="5:26" ht="20.100000000000001" customHeight="1" x14ac:dyDescent="0.25">
      <c r="E78" s="11"/>
      <c r="F78" s="11"/>
      <c r="J78" s="11"/>
      <c r="K78" s="11"/>
      <c r="O78" s="11"/>
      <c r="P78" s="11"/>
      <c r="T78" s="11"/>
      <c r="U78" s="11"/>
      <c r="Y78" s="11"/>
      <c r="Z78" s="11"/>
    </row>
    <row r="79" spans="5:26" ht="20.100000000000001" customHeight="1" x14ac:dyDescent="0.25">
      <c r="E79" s="11"/>
      <c r="F79" s="11"/>
      <c r="J79" s="11"/>
      <c r="K79" s="11"/>
      <c r="O79" s="11"/>
      <c r="P79" s="11"/>
      <c r="T79" s="11"/>
      <c r="U79" s="11"/>
      <c r="Y79" s="11"/>
      <c r="Z79" s="11"/>
    </row>
    <row r="80" spans="5:26" ht="20.100000000000001" customHeight="1" x14ac:dyDescent="0.25">
      <c r="E80" s="11"/>
      <c r="F80" s="11"/>
      <c r="J80" s="11"/>
      <c r="K80" s="11"/>
      <c r="O80" s="11"/>
      <c r="P80" s="11"/>
      <c r="T80" s="11"/>
      <c r="U80" s="11"/>
      <c r="Y80" s="11"/>
      <c r="Z80" s="11"/>
    </row>
    <row r="81" spans="5:26" ht="20.100000000000001" customHeight="1" x14ac:dyDescent="0.25">
      <c r="E81" s="11"/>
      <c r="F81" s="11"/>
      <c r="J81" s="11"/>
      <c r="K81" s="11"/>
      <c r="O81" s="11"/>
      <c r="P81" s="11"/>
      <c r="T81" s="11"/>
      <c r="U81" s="11"/>
      <c r="Y81" s="11"/>
      <c r="Z81" s="11"/>
    </row>
    <row r="82" spans="5:26" ht="20.100000000000001" customHeight="1" x14ac:dyDescent="0.25">
      <c r="E82" s="11"/>
      <c r="F82" s="11"/>
      <c r="J82" s="11"/>
      <c r="K82" s="11"/>
      <c r="O82" s="11"/>
      <c r="P82" s="11"/>
      <c r="T82" s="11"/>
      <c r="U82" s="11"/>
      <c r="Y82" s="11"/>
      <c r="Z82" s="11"/>
    </row>
    <row r="83" spans="5:26" ht="20.100000000000001" customHeight="1" x14ac:dyDescent="0.25">
      <c r="E83" s="11"/>
      <c r="F83" s="11"/>
      <c r="J83" s="11"/>
      <c r="K83" s="11"/>
      <c r="O83" s="11"/>
      <c r="P83" s="11"/>
      <c r="T83" s="11"/>
      <c r="U83" s="11"/>
      <c r="Y83" s="11"/>
      <c r="Z83" s="11"/>
    </row>
    <row r="84" spans="5:26" ht="20.100000000000001" customHeight="1" x14ac:dyDescent="0.25">
      <c r="E84" s="11"/>
      <c r="F84" s="11"/>
      <c r="J84" s="11"/>
      <c r="K84" s="11"/>
      <c r="O84" s="11"/>
      <c r="P84" s="11"/>
      <c r="T84" s="11"/>
      <c r="U84" s="11"/>
      <c r="Y84" s="11"/>
      <c r="Z84" s="11"/>
    </row>
    <row r="85" spans="5:26" ht="20.100000000000001" customHeight="1" x14ac:dyDescent="0.25">
      <c r="E85" s="11"/>
      <c r="F85" s="11"/>
      <c r="J85" s="11"/>
      <c r="K85" s="11"/>
      <c r="O85" s="11"/>
      <c r="P85" s="11"/>
      <c r="T85" s="11"/>
      <c r="U85" s="11"/>
      <c r="Y85" s="11"/>
      <c r="Z85" s="11"/>
    </row>
    <row r="86" spans="5:26" ht="20.100000000000001" customHeight="1" x14ac:dyDescent="0.25">
      <c r="E86" s="11"/>
      <c r="F86" s="11"/>
      <c r="J86" s="11"/>
      <c r="K86" s="11"/>
      <c r="O86" s="11"/>
      <c r="P86" s="11"/>
      <c r="T86" s="11"/>
      <c r="U86" s="11"/>
      <c r="Y86" s="11"/>
      <c r="Z86" s="11"/>
    </row>
    <row r="87" spans="5:26" ht="20.100000000000001" customHeight="1" x14ac:dyDescent="0.25">
      <c r="E87" s="11"/>
      <c r="F87" s="11"/>
      <c r="J87" s="11"/>
      <c r="K87" s="11"/>
      <c r="O87" s="11"/>
      <c r="P87" s="11"/>
      <c r="T87" s="11"/>
      <c r="U87" s="11"/>
      <c r="Y87" s="11"/>
      <c r="Z87" s="11"/>
    </row>
    <row r="88" spans="5:26" ht="20.100000000000001" customHeight="1" x14ac:dyDescent="0.25">
      <c r="E88" s="11"/>
      <c r="F88" s="11"/>
      <c r="J88" s="11"/>
      <c r="K88" s="11"/>
      <c r="O88" s="11"/>
      <c r="P88" s="11"/>
      <c r="T88" s="11"/>
      <c r="U88" s="11"/>
      <c r="Y88" s="11"/>
      <c r="Z88" s="11"/>
    </row>
    <row r="89" spans="5:26" ht="20.100000000000001" customHeight="1" x14ac:dyDescent="0.25">
      <c r="E89" s="11"/>
      <c r="F89" s="11"/>
      <c r="J89" s="11"/>
      <c r="K89" s="11"/>
      <c r="O89" s="11"/>
      <c r="P89" s="11"/>
      <c r="T89" s="11"/>
      <c r="U89" s="11"/>
      <c r="Y89" s="11"/>
      <c r="Z89" s="11"/>
    </row>
    <row r="90" spans="5:26" ht="20.100000000000001" customHeight="1" x14ac:dyDescent="0.25">
      <c r="E90" s="11"/>
      <c r="F90" s="11"/>
      <c r="J90" s="11"/>
      <c r="K90" s="11"/>
      <c r="O90" s="11"/>
      <c r="P90" s="11"/>
      <c r="T90" s="11"/>
      <c r="U90" s="11"/>
      <c r="Y90" s="11"/>
      <c r="Z90" s="11"/>
    </row>
    <row r="91" spans="5:26" ht="20.100000000000001" customHeight="1" x14ac:dyDescent="0.25">
      <c r="E91" s="11"/>
      <c r="F91" s="11"/>
      <c r="J91" s="11"/>
      <c r="K91" s="11"/>
      <c r="O91" s="11"/>
      <c r="P91" s="11"/>
      <c r="T91" s="11"/>
      <c r="U91" s="11"/>
      <c r="Y91" s="11"/>
      <c r="Z91" s="11"/>
    </row>
    <row r="92" spans="5:26" ht="20.100000000000001" customHeight="1" x14ac:dyDescent="0.25">
      <c r="E92" s="11"/>
      <c r="F92" s="11"/>
      <c r="J92" s="11"/>
      <c r="K92" s="11"/>
      <c r="O92" s="11"/>
      <c r="P92" s="11"/>
      <c r="T92" s="11"/>
      <c r="U92" s="11"/>
      <c r="Y92" s="11"/>
      <c r="Z92" s="11"/>
    </row>
    <row r="93" spans="5:26" ht="20.100000000000001" customHeight="1" x14ac:dyDescent="0.25">
      <c r="E93" s="11"/>
      <c r="F93" s="11"/>
      <c r="J93" s="11"/>
      <c r="K93" s="11"/>
      <c r="O93" s="11"/>
      <c r="P93" s="11"/>
      <c r="T93" s="11"/>
      <c r="U93" s="11"/>
      <c r="Y93" s="11"/>
      <c r="Z93" s="11"/>
    </row>
    <row r="94" spans="5:26" ht="20.100000000000001" customHeight="1" x14ac:dyDescent="0.25">
      <c r="E94" s="11"/>
      <c r="F94" s="11"/>
      <c r="J94" s="11"/>
      <c r="K94" s="11"/>
      <c r="O94" s="11"/>
      <c r="P94" s="11"/>
      <c r="T94" s="11"/>
      <c r="U94" s="11"/>
      <c r="Y94" s="11"/>
      <c r="Z94" s="11"/>
    </row>
    <row r="95" spans="5:26" ht="20.100000000000001" customHeight="1" x14ac:dyDescent="0.25">
      <c r="E95" s="11"/>
      <c r="F95" s="11"/>
      <c r="J95" s="11"/>
      <c r="K95" s="11"/>
      <c r="O95" s="11"/>
      <c r="P95" s="11"/>
      <c r="T95" s="11"/>
      <c r="U95" s="11"/>
      <c r="Y95" s="11"/>
      <c r="Z95" s="11"/>
    </row>
    <row r="96" spans="5:26" ht="20.100000000000001" customHeight="1" x14ac:dyDescent="0.25">
      <c r="E96" s="11"/>
      <c r="F96" s="11"/>
      <c r="J96" s="11"/>
      <c r="K96" s="11"/>
      <c r="O96" s="11"/>
      <c r="P96" s="11"/>
      <c r="T96" s="11"/>
      <c r="U96" s="11"/>
      <c r="Y96" s="11"/>
      <c r="Z96" s="11"/>
    </row>
    <row r="97" spans="5:26" ht="20.100000000000001" customHeight="1" x14ac:dyDescent="0.25">
      <c r="E97" s="11"/>
      <c r="F97" s="11"/>
      <c r="J97" s="11"/>
      <c r="K97" s="11"/>
      <c r="O97" s="11"/>
      <c r="P97" s="11"/>
      <c r="T97" s="11"/>
      <c r="U97" s="11"/>
      <c r="Y97" s="11"/>
      <c r="Z97" s="11"/>
    </row>
    <row r="98" spans="5:26" ht="20.100000000000001" customHeight="1" x14ac:dyDescent="0.25">
      <c r="E98" s="11"/>
      <c r="F98" s="11"/>
      <c r="J98" s="11"/>
      <c r="K98" s="11"/>
      <c r="O98" s="11"/>
      <c r="P98" s="11"/>
      <c r="T98" s="11"/>
      <c r="U98" s="11"/>
      <c r="Y98" s="11"/>
      <c r="Z98" s="11"/>
    </row>
    <row r="99" spans="5:26" ht="20.100000000000001" customHeight="1" x14ac:dyDescent="0.25">
      <c r="E99" s="11"/>
      <c r="F99" s="11"/>
      <c r="J99" s="11"/>
      <c r="K99" s="11"/>
      <c r="O99" s="11"/>
      <c r="P99" s="11"/>
      <c r="T99" s="11"/>
      <c r="U99" s="11"/>
      <c r="Y99" s="11"/>
      <c r="Z99" s="11"/>
    </row>
    <row r="100" spans="5:26" ht="20.100000000000001" customHeight="1" x14ac:dyDescent="0.25">
      <c r="E100" s="11"/>
      <c r="F100" s="11"/>
      <c r="J100" s="11"/>
      <c r="K100" s="11"/>
      <c r="O100" s="11"/>
      <c r="P100" s="11"/>
      <c r="T100" s="11"/>
      <c r="U100" s="11"/>
      <c r="Y100" s="11"/>
      <c r="Z100" s="11"/>
    </row>
    <row r="101" spans="5:26" ht="20.100000000000001" customHeight="1" x14ac:dyDescent="0.25">
      <c r="E101" s="11"/>
      <c r="F101" s="11"/>
      <c r="J101" s="11"/>
      <c r="K101" s="11"/>
      <c r="O101" s="11"/>
      <c r="P101" s="11"/>
      <c r="T101" s="11"/>
      <c r="U101" s="11"/>
      <c r="Y101" s="11"/>
      <c r="Z101" s="11"/>
    </row>
    <row r="102" spans="5:26" ht="20.100000000000001" customHeight="1" x14ac:dyDescent="0.25">
      <c r="E102" s="11"/>
      <c r="F102" s="11"/>
      <c r="J102" s="11"/>
      <c r="K102" s="11"/>
      <c r="O102" s="11"/>
      <c r="P102" s="11"/>
      <c r="T102" s="11"/>
      <c r="U102" s="11"/>
      <c r="Y102" s="11"/>
      <c r="Z102" s="11"/>
    </row>
    <row r="103" spans="5:26" ht="20.100000000000001" customHeight="1" x14ac:dyDescent="0.25">
      <c r="E103" s="11"/>
      <c r="F103" s="11"/>
      <c r="J103" s="11"/>
      <c r="K103" s="11"/>
      <c r="O103" s="11"/>
      <c r="P103" s="11"/>
      <c r="T103" s="11"/>
      <c r="U103" s="11"/>
      <c r="Y103" s="11"/>
      <c r="Z103" s="11"/>
    </row>
    <row r="104" spans="5:26" ht="20.100000000000001" customHeight="1" x14ac:dyDescent="0.25">
      <c r="E104" s="11"/>
      <c r="F104" s="11"/>
      <c r="J104" s="11"/>
      <c r="K104" s="11"/>
      <c r="O104" s="11"/>
      <c r="P104" s="11"/>
      <c r="T104" s="11"/>
      <c r="U104" s="11"/>
      <c r="Y104" s="11"/>
      <c r="Z104" s="11"/>
    </row>
    <row r="105" spans="5:26" ht="20.100000000000001" customHeight="1" x14ac:dyDescent="0.25">
      <c r="E105" s="11"/>
      <c r="F105" s="11"/>
      <c r="J105" s="11"/>
      <c r="K105" s="11"/>
      <c r="O105" s="11"/>
      <c r="P105" s="11"/>
      <c r="T105" s="11"/>
      <c r="U105" s="11"/>
      <c r="Y105" s="11"/>
      <c r="Z105" s="11"/>
    </row>
    <row r="106" spans="5:26" ht="20.100000000000001" customHeight="1" x14ac:dyDescent="0.25">
      <c r="E106" s="11"/>
      <c r="F106" s="11"/>
      <c r="J106" s="11"/>
      <c r="K106" s="11"/>
      <c r="O106" s="11"/>
      <c r="P106" s="11"/>
      <c r="T106" s="11"/>
      <c r="U106" s="11"/>
      <c r="Y106" s="11"/>
      <c r="Z106" s="11"/>
    </row>
    <row r="107" spans="5:26" ht="20.100000000000001" customHeight="1" x14ac:dyDescent="0.25">
      <c r="E107" s="11"/>
      <c r="F107" s="11"/>
      <c r="J107" s="11"/>
      <c r="K107" s="11"/>
      <c r="O107" s="11"/>
      <c r="P107" s="11"/>
      <c r="T107" s="11"/>
      <c r="U107" s="11"/>
      <c r="Y107" s="11"/>
      <c r="Z107" s="11"/>
    </row>
    <row r="108" spans="5:26" ht="20.100000000000001" customHeight="1" x14ac:dyDescent="0.25">
      <c r="E108" s="11"/>
      <c r="F108" s="11"/>
      <c r="J108" s="11"/>
      <c r="K108" s="11"/>
      <c r="O108" s="11"/>
      <c r="P108" s="11"/>
      <c r="T108" s="11"/>
      <c r="U108" s="11"/>
      <c r="Y108" s="11"/>
      <c r="Z108" s="11"/>
    </row>
    <row r="109" spans="5:26" ht="20.100000000000001" customHeight="1" x14ac:dyDescent="0.25">
      <c r="E109" s="11"/>
      <c r="F109" s="11"/>
      <c r="J109" s="11"/>
      <c r="K109" s="11"/>
      <c r="O109" s="11"/>
      <c r="P109" s="11"/>
      <c r="T109" s="11"/>
      <c r="U109" s="11"/>
      <c r="Y109" s="11"/>
      <c r="Z109" s="11"/>
    </row>
    <row r="110" spans="5:26" ht="20.100000000000001" customHeight="1" x14ac:dyDescent="0.25">
      <c r="E110" s="11"/>
      <c r="F110" s="11"/>
      <c r="J110" s="11"/>
      <c r="K110" s="11"/>
      <c r="O110" s="11"/>
      <c r="P110" s="11"/>
      <c r="T110" s="11"/>
      <c r="U110" s="11"/>
      <c r="Y110" s="11"/>
      <c r="Z110" s="11"/>
    </row>
    <row r="111" spans="5:26" ht="20.100000000000001" customHeight="1" x14ac:dyDescent="0.25">
      <c r="E111" s="11"/>
      <c r="F111" s="11"/>
      <c r="J111" s="11"/>
      <c r="K111" s="11"/>
      <c r="O111" s="11"/>
      <c r="P111" s="11"/>
      <c r="T111" s="11"/>
      <c r="U111" s="11"/>
      <c r="Y111" s="11"/>
      <c r="Z111" s="11"/>
    </row>
    <row r="112" spans="5:26" ht="20.100000000000001" customHeight="1" x14ac:dyDescent="0.25">
      <c r="E112" s="11"/>
      <c r="F112" s="11"/>
      <c r="J112" s="11"/>
      <c r="K112" s="11"/>
      <c r="O112" s="11"/>
      <c r="P112" s="11"/>
      <c r="T112" s="11"/>
      <c r="U112" s="11"/>
      <c r="Y112" s="11"/>
      <c r="Z112" s="11"/>
    </row>
    <row r="113" spans="5:26" ht="20.100000000000001" customHeight="1" x14ac:dyDescent="0.25">
      <c r="E113" s="11"/>
      <c r="F113" s="11"/>
      <c r="J113" s="11"/>
      <c r="K113" s="11"/>
      <c r="O113" s="11"/>
      <c r="P113" s="11"/>
      <c r="T113" s="11"/>
      <c r="U113" s="11"/>
      <c r="Y113" s="11"/>
      <c r="Z113" s="11"/>
    </row>
    <row r="114" spans="5:26" ht="20.100000000000001" customHeight="1" x14ac:dyDescent="0.25">
      <c r="E114" s="11"/>
      <c r="F114" s="11"/>
      <c r="J114" s="11"/>
      <c r="K114" s="11"/>
      <c r="O114" s="11"/>
      <c r="P114" s="11"/>
      <c r="T114" s="11"/>
      <c r="U114" s="11"/>
      <c r="Y114" s="11"/>
      <c r="Z114" s="11"/>
    </row>
    <row r="115" spans="5:26" ht="20.100000000000001" customHeight="1" x14ac:dyDescent="0.25">
      <c r="E115" s="11"/>
      <c r="F115" s="11"/>
      <c r="J115" s="11"/>
      <c r="K115" s="11"/>
      <c r="O115" s="11"/>
      <c r="P115" s="11"/>
      <c r="T115" s="11"/>
      <c r="U115" s="11"/>
      <c r="Y115" s="11"/>
      <c r="Z115" s="11"/>
    </row>
    <row r="116" spans="5:26" ht="20.100000000000001" customHeight="1" x14ac:dyDescent="0.25">
      <c r="E116" s="11"/>
      <c r="F116" s="11"/>
      <c r="J116" s="11"/>
      <c r="K116" s="11"/>
      <c r="O116" s="11"/>
      <c r="P116" s="11"/>
      <c r="T116" s="11"/>
      <c r="U116" s="11"/>
      <c r="Y116" s="11"/>
      <c r="Z116" s="11"/>
    </row>
    <row r="117" spans="5:26" ht="20.100000000000001" customHeight="1" x14ac:dyDescent="0.25">
      <c r="E117" s="11"/>
      <c r="F117" s="11"/>
      <c r="J117" s="11"/>
      <c r="K117" s="11"/>
      <c r="O117" s="11"/>
      <c r="P117" s="11"/>
      <c r="T117" s="11"/>
      <c r="U117" s="11"/>
      <c r="Y117" s="11"/>
      <c r="Z117" s="11"/>
    </row>
    <row r="118" spans="5:26" ht="20.100000000000001" customHeight="1" x14ac:dyDescent="0.25">
      <c r="E118" s="11"/>
      <c r="F118" s="11"/>
      <c r="J118" s="11"/>
      <c r="K118" s="11"/>
      <c r="O118" s="11"/>
      <c r="P118" s="11"/>
      <c r="T118" s="11"/>
      <c r="U118" s="11"/>
      <c r="Y118" s="11"/>
      <c r="Z118" s="11"/>
    </row>
    <row r="119" spans="5:26" ht="20.100000000000001" customHeight="1" x14ac:dyDescent="0.25">
      <c r="E119" s="11"/>
      <c r="F119" s="11"/>
      <c r="J119" s="11"/>
      <c r="K119" s="11"/>
      <c r="O119" s="11"/>
      <c r="P119" s="11"/>
      <c r="T119" s="11"/>
      <c r="U119" s="11"/>
      <c r="Y119" s="11"/>
      <c r="Z119" s="11"/>
    </row>
    <row r="120" spans="5:26" ht="20.100000000000001" customHeight="1" x14ac:dyDescent="0.25">
      <c r="E120" s="11"/>
      <c r="F120" s="11"/>
      <c r="J120" s="11"/>
      <c r="K120" s="11"/>
      <c r="O120" s="11"/>
      <c r="P120" s="11"/>
      <c r="T120" s="11"/>
      <c r="U120" s="11"/>
      <c r="Y120" s="11"/>
      <c r="Z120" s="11"/>
    </row>
    <row r="121" spans="5:26" ht="20.100000000000001" customHeight="1" x14ac:dyDescent="0.25">
      <c r="E121" s="11"/>
      <c r="F121" s="11"/>
      <c r="J121" s="11"/>
      <c r="K121" s="11"/>
      <c r="O121" s="11"/>
      <c r="P121" s="11"/>
      <c r="T121" s="11"/>
      <c r="U121" s="11"/>
      <c r="Y121" s="11"/>
      <c r="Z121" s="11"/>
    </row>
    <row r="122" spans="5:26" ht="20.100000000000001" customHeight="1" x14ac:dyDescent="0.25">
      <c r="E122" s="11"/>
      <c r="F122" s="11"/>
      <c r="J122" s="11"/>
      <c r="K122" s="11"/>
      <c r="O122" s="11"/>
      <c r="P122" s="11"/>
      <c r="T122" s="11"/>
      <c r="U122" s="11"/>
      <c r="Y122" s="11"/>
      <c r="Z122" s="11"/>
    </row>
    <row r="123" spans="5:26" ht="20.100000000000001" customHeight="1" x14ac:dyDescent="0.25">
      <c r="E123" s="11"/>
      <c r="F123" s="11"/>
      <c r="J123" s="11"/>
      <c r="K123" s="11"/>
      <c r="O123" s="11"/>
      <c r="P123" s="11"/>
      <c r="T123" s="11"/>
      <c r="U123" s="11"/>
      <c r="Y123" s="11"/>
      <c r="Z123" s="11"/>
    </row>
    <row r="124" spans="5:26" ht="20.100000000000001" customHeight="1" x14ac:dyDescent="0.25">
      <c r="E124" s="11"/>
      <c r="F124" s="11"/>
      <c r="J124" s="11"/>
      <c r="K124" s="11"/>
      <c r="O124" s="11"/>
      <c r="P124" s="11"/>
      <c r="T124" s="11"/>
      <c r="U124" s="11"/>
      <c r="Y124" s="11"/>
      <c r="Z124" s="11"/>
    </row>
    <row r="125" spans="5:26" ht="20.100000000000001" customHeight="1" x14ac:dyDescent="0.25">
      <c r="E125" s="11"/>
      <c r="F125" s="11"/>
      <c r="J125" s="11"/>
      <c r="K125" s="11"/>
      <c r="O125" s="11"/>
      <c r="P125" s="11"/>
      <c r="T125" s="11"/>
      <c r="U125" s="11"/>
      <c r="Y125" s="11"/>
      <c r="Z125" s="11"/>
    </row>
    <row r="126" spans="5:26" ht="20.100000000000001" customHeight="1" x14ac:dyDescent="0.25">
      <c r="E126" s="11"/>
      <c r="F126" s="11"/>
      <c r="J126" s="11"/>
      <c r="K126" s="11"/>
      <c r="O126" s="11"/>
      <c r="P126" s="11"/>
      <c r="T126" s="11"/>
      <c r="U126" s="11"/>
      <c r="Y126" s="11"/>
      <c r="Z126" s="11"/>
    </row>
    <row r="127" spans="5:26" ht="20.100000000000001" customHeight="1" x14ac:dyDescent="0.25">
      <c r="E127" s="11"/>
      <c r="F127" s="11"/>
      <c r="J127" s="11"/>
      <c r="K127" s="11"/>
      <c r="O127" s="11"/>
      <c r="P127" s="11"/>
      <c r="T127" s="11"/>
      <c r="U127" s="11"/>
      <c r="Y127" s="11"/>
      <c r="Z127" s="11"/>
    </row>
    <row r="128" spans="5:26" ht="20.100000000000001" customHeight="1" x14ac:dyDescent="0.25">
      <c r="E128" s="11"/>
      <c r="F128" s="11"/>
      <c r="J128" s="11"/>
      <c r="K128" s="11"/>
      <c r="O128" s="11"/>
      <c r="P128" s="11"/>
      <c r="T128" s="11"/>
      <c r="U128" s="11"/>
      <c r="Y128" s="11"/>
      <c r="Z128" s="11"/>
    </row>
    <row r="129" spans="5:26" ht="20.100000000000001" customHeight="1" x14ac:dyDescent="0.25">
      <c r="E129" s="11"/>
      <c r="F129" s="11"/>
      <c r="J129" s="11"/>
      <c r="K129" s="11"/>
      <c r="O129" s="11"/>
      <c r="P129" s="11"/>
      <c r="T129" s="11"/>
      <c r="U129" s="11"/>
      <c r="Y129" s="11"/>
      <c r="Z129" s="11"/>
    </row>
    <row r="130" spans="5:26" ht="20.100000000000001" customHeight="1" x14ac:dyDescent="0.25">
      <c r="E130" s="11"/>
      <c r="F130" s="11"/>
      <c r="J130" s="11"/>
      <c r="K130" s="11"/>
      <c r="O130" s="11"/>
      <c r="P130" s="11"/>
      <c r="T130" s="11"/>
      <c r="U130" s="11"/>
      <c r="Y130" s="11"/>
      <c r="Z130" s="11"/>
    </row>
    <row r="131" spans="5:26" ht="20.100000000000001" customHeight="1" x14ac:dyDescent="0.25">
      <c r="E131" s="11"/>
      <c r="F131" s="11"/>
      <c r="J131" s="11"/>
      <c r="K131" s="11"/>
      <c r="O131" s="11"/>
      <c r="P131" s="11"/>
      <c r="T131" s="11"/>
      <c r="U131" s="11"/>
      <c r="Y131" s="11"/>
      <c r="Z131" s="11"/>
    </row>
    <row r="132" spans="5:26" ht="20.100000000000001" customHeight="1" x14ac:dyDescent="0.25">
      <c r="E132" s="11"/>
      <c r="F132" s="11"/>
      <c r="J132" s="11"/>
      <c r="K132" s="11"/>
      <c r="O132" s="11"/>
      <c r="P132" s="11"/>
      <c r="T132" s="11"/>
      <c r="U132" s="11"/>
      <c r="Y132" s="11"/>
      <c r="Z132" s="11"/>
    </row>
    <row r="133" spans="5:26" ht="20.100000000000001" customHeight="1" x14ac:dyDescent="0.25">
      <c r="E133" s="11"/>
      <c r="F133" s="11"/>
      <c r="J133" s="11"/>
      <c r="K133" s="11"/>
      <c r="O133" s="11"/>
      <c r="P133" s="11"/>
      <c r="T133" s="11"/>
      <c r="U133" s="11"/>
      <c r="Y133" s="11"/>
      <c r="Z133" s="11"/>
    </row>
    <row r="134" spans="5:26" ht="20.100000000000001" customHeight="1" x14ac:dyDescent="0.25">
      <c r="E134" s="11"/>
      <c r="F134" s="11"/>
      <c r="J134" s="11"/>
      <c r="K134" s="11"/>
      <c r="O134" s="11"/>
      <c r="P134" s="11"/>
      <c r="T134" s="11"/>
      <c r="U134" s="11"/>
      <c r="Y134" s="11"/>
      <c r="Z134" s="11"/>
    </row>
    <row r="135" spans="5:26" ht="20.100000000000001" customHeight="1" x14ac:dyDescent="0.25">
      <c r="E135" s="11"/>
      <c r="F135" s="11"/>
      <c r="J135" s="11"/>
      <c r="K135" s="11"/>
      <c r="O135" s="11"/>
      <c r="P135" s="11"/>
      <c r="T135" s="11"/>
      <c r="U135" s="11"/>
      <c r="Y135" s="11"/>
      <c r="Z135" s="11"/>
    </row>
    <row r="136" spans="5:26" ht="20.100000000000001" customHeight="1" x14ac:dyDescent="0.25">
      <c r="E136" s="11"/>
      <c r="F136" s="11"/>
      <c r="J136" s="11"/>
      <c r="K136" s="11"/>
      <c r="O136" s="11"/>
      <c r="P136" s="11"/>
      <c r="T136" s="11"/>
      <c r="U136" s="11"/>
      <c r="Y136" s="11"/>
      <c r="Z136" s="11"/>
    </row>
    <row r="137" spans="5:26" ht="20.100000000000001" customHeight="1" x14ac:dyDescent="0.25">
      <c r="E137" s="11"/>
      <c r="F137" s="11"/>
      <c r="J137" s="11"/>
      <c r="K137" s="11"/>
      <c r="O137" s="11"/>
      <c r="P137" s="11"/>
      <c r="T137" s="11"/>
      <c r="U137" s="11"/>
      <c r="Y137" s="11"/>
      <c r="Z137" s="11"/>
    </row>
    <row r="138" spans="5:26" ht="20.100000000000001" customHeight="1" x14ac:dyDescent="0.25">
      <c r="E138" s="11"/>
      <c r="F138" s="11"/>
      <c r="J138" s="11"/>
      <c r="K138" s="11"/>
      <c r="O138" s="11"/>
      <c r="P138" s="11"/>
      <c r="T138" s="11"/>
      <c r="U138" s="11"/>
      <c r="Y138" s="11"/>
      <c r="Z138" s="11"/>
    </row>
    <row r="139" spans="5:26" ht="20.100000000000001" customHeight="1" x14ac:dyDescent="0.25">
      <c r="E139" s="11"/>
      <c r="F139" s="11"/>
      <c r="J139" s="11"/>
      <c r="K139" s="11"/>
      <c r="O139" s="11"/>
      <c r="P139" s="11"/>
      <c r="T139" s="11"/>
      <c r="U139" s="11"/>
      <c r="Y139" s="11"/>
      <c r="Z139" s="11"/>
    </row>
    <row r="140" spans="5:26" ht="20.100000000000001" customHeight="1" x14ac:dyDescent="0.25">
      <c r="E140" s="11"/>
      <c r="F140" s="11"/>
      <c r="J140" s="11"/>
      <c r="K140" s="11"/>
      <c r="O140" s="11"/>
      <c r="P140" s="11"/>
      <c r="T140" s="11"/>
      <c r="U140" s="11"/>
      <c r="Y140" s="11"/>
      <c r="Z140" s="11"/>
    </row>
    <row r="141" spans="5:26" ht="20.100000000000001" customHeight="1" x14ac:dyDescent="0.25">
      <c r="E141" s="11"/>
      <c r="F141" s="11"/>
      <c r="J141" s="11"/>
      <c r="K141" s="11"/>
      <c r="O141" s="11"/>
      <c r="P141" s="11"/>
      <c r="T141" s="11"/>
      <c r="U141" s="11"/>
      <c r="Y141" s="11"/>
      <c r="Z141" s="11"/>
    </row>
    <row r="142" spans="5:26" ht="20.100000000000001" customHeight="1" x14ac:dyDescent="0.25">
      <c r="E142" s="11"/>
      <c r="F142" s="11"/>
      <c r="J142" s="11"/>
      <c r="K142" s="11"/>
      <c r="O142" s="11"/>
      <c r="P142" s="11"/>
      <c r="T142" s="11"/>
      <c r="U142" s="11"/>
      <c r="Y142" s="11"/>
      <c r="Z142" s="11"/>
    </row>
    <row r="143" spans="5:26" ht="20.100000000000001" customHeight="1" x14ac:dyDescent="0.25">
      <c r="E143" s="11"/>
      <c r="F143" s="11"/>
      <c r="J143" s="11"/>
      <c r="K143" s="11"/>
      <c r="O143" s="11"/>
      <c r="P143" s="11"/>
      <c r="T143" s="11"/>
      <c r="U143" s="11"/>
      <c r="Y143" s="11"/>
      <c r="Z143" s="11"/>
    </row>
    <row r="144" spans="5:26" ht="20.100000000000001" customHeight="1" x14ac:dyDescent="0.25">
      <c r="E144" s="11"/>
      <c r="F144" s="11"/>
      <c r="J144" s="11"/>
      <c r="K144" s="11"/>
      <c r="O144" s="11"/>
      <c r="P144" s="11"/>
      <c r="T144" s="11"/>
      <c r="U144" s="11"/>
      <c r="Y144" s="11"/>
      <c r="Z144" s="11"/>
    </row>
  </sheetData>
  <sheetProtection sheet="1" objects="1" scenarios="1"/>
  <mergeCells count="29">
    <mergeCell ref="G27:H27"/>
    <mergeCell ref="I27:J27"/>
    <mergeCell ref="C43:D43"/>
    <mergeCell ref="E43:F43"/>
    <mergeCell ref="G43:H43"/>
    <mergeCell ref="I43:J43"/>
    <mergeCell ref="C27:D27"/>
    <mergeCell ref="E27:F27"/>
    <mergeCell ref="A55:B55"/>
    <mergeCell ref="A41:Q41"/>
    <mergeCell ref="A39:B39"/>
    <mergeCell ref="K43:L43"/>
    <mergeCell ref="M43:N43"/>
    <mergeCell ref="A1:AD1"/>
    <mergeCell ref="C4:H4"/>
    <mergeCell ref="C5:H5"/>
    <mergeCell ref="A43:B43"/>
    <mergeCell ref="A22:B22"/>
    <mergeCell ref="A4:B4"/>
    <mergeCell ref="A5:B5"/>
    <mergeCell ref="A8:AA8"/>
    <mergeCell ref="A25:Q25"/>
    <mergeCell ref="A10:B10"/>
    <mergeCell ref="A27:B27"/>
    <mergeCell ref="C10:F10"/>
    <mergeCell ref="G10:J10"/>
    <mergeCell ref="K10:N10"/>
    <mergeCell ref="O10:R10"/>
    <mergeCell ref="S10:V10"/>
  </mergeCells>
  <printOptions horizontalCentered="1"/>
  <pageMargins left="0.39370078740157483" right="0.39370078740157483" top="0.39370078740157483" bottom="0.39370078740157483" header="0.31496062992125984" footer="0.31496062992125984"/>
  <pageSetup scale="26" fitToHeight="2" orientation="landscape"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D148"/>
  <sheetViews>
    <sheetView zoomScale="70" zoomScaleNormal="70" workbookViewId="0">
      <pane xSplit="1" ySplit="5" topLeftCell="B6" activePane="bottomRight" state="frozen"/>
      <selection pane="topRight" activeCell="B1" sqref="B1"/>
      <selection pane="bottomLeft" activeCell="A5" sqref="A5"/>
      <selection pane="bottomRight" activeCell="I33" sqref="I33"/>
    </sheetView>
  </sheetViews>
  <sheetFormatPr baseColWidth="10" defaultRowHeight="15" x14ac:dyDescent="0.25"/>
  <cols>
    <col min="1" max="2" width="20.7109375" style="3" customWidth="1"/>
    <col min="3" max="3" width="18.140625" style="3" customWidth="1"/>
    <col min="4" max="6" width="15.7109375" style="3" customWidth="1"/>
    <col min="7" max="7" width="15.7109375" style="11" customWidth="1"/>
    <col min="8" max="11" width="15.7109375" style="3" customWidth="1"/>
    <col min="12" max="12" width="15.7109375" style="11" customWidth="1"/>
    <col min="13" max="16" width="15.7109375" style="3" customWidth="1"/>
    <col min="17" max="17" width="15.7109375" style="11" customWidth="1"/>
    <col min="18" max="21" width="15.7109375" style="3" customWidth="1"/>
    <col min="22" max="22" width="15.7109375" style="11" customWidth="1"/>
    <col min="23" max="26" width="15.7109375" style="3" customWidth="1"/>
    <col min="27" max="27" width="15.7109375" style="11" customWidth="1"/>
    <col min="28" max="30" width="15.7109375" style="3" customWidth="1"/>
    <col min="31" max="16384" width="11.42578125" style="3"/>
  </cols>
  <sheetData>
    <row r="1" spans="1:30" s="16" customFormat="1" ht="26.25" x14ac:dyDescent="0.25">
      <c r="A1" s="269" t="s">
        <v>164</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row>
    <row r="2" spans="1:30" s="16" customFormat="1" ht="26.25" x14ac:dyDescent="0.25">
      <c r="A2" s="190"/>
      <c r="B2" s="195"/>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row>
    <row r="3" spans="1:30" s="16" customFormat="1" x14ac:dyDescent="0.25">
      <c r="A3" s="17"/>
      <c r="B3" s="17"/>
      <c r="D3" s="18"/>
    </row>
    <row r="4" spans="1:30" s="5" customFormat="1" ht="20.100000000000001" customHeight="1" x14ac:dyDescent="0.25">
      <c r="A4" s="293" t="s">
        <v>12</v>
      </c>
      <c r="B4" s="293"/>
      <c r="C4" s="293"/>
      <c r="D4" s="270" t="str">
        <f>IF('3-Datos generales'!H11="","",'3-Datos generales'!H11)</f>
        <v/>
      </c>
      <c r="E4" s="270"/>
      <c r="F4" s="270"/>
      <c r="G4" s="270"/>
      <c r="H4" s="270"/>
      <c r="I4" s="270"/>
      <c r="J4" s="24"/>
      <c r="K4" s="24"/>
      <c r="L4" s="24"/>
      <c r="M4" s="24"/>
      <c r="N4" s="24"/>
      <c r="O4" s="24"/>
      <c r="P4" s="24"/>
      <c r="Q4" s="24"/>
      <c r="R4" s="24"/>
      <c r="S4" s="24"/>
    </row>
    <row r="5" spans="1:30" ht="20.100000000000001" customHeight="1" x14ac:dyDescent="0.25">
      <c r="A5" s="294" t="s">
        <v>47</v>
      </c>
      <c r="B5" s="294"/>
      <c r="C5" s="294"/>
      <c r="D5" s="292"/>
      <c r="E5" s="292"/>
      <c r="F5" s="292"/>
      <c r="G5" s="292"/>
      <c r="H5" s="292"/>
      <c r="I5" s="292"/>
      <c r="J5" s="49"/>
      <c r="K5" s="49"/>
      <c r="L5" s="49"/>
      <c r="M5" s="49"/>
      <c r="N5" s="49"/>
      <c r="O5" s="49"/>
      <c r="P5" s="49"/>
      <c r="Q5" s="49"/>
      <c r="R5" s="53"/>
      <c r="S5" s="53"/>
    </row>
    <row r="6" spans="1:30" s="5" customFormat="1" ht="20.100000000000001" customHeight="1" x14ac:dyDescent="0.25">
      <c r="A6" s="46"/>
      <c r="B6" s="44"/>
      <c r="C6" s="44"/>
      <c r="D6" s="44"/>
      <c r="E6" s="44"/>
      <c r="F6" s="44"/>
      <c r="G6" s="44"/>
      <c r="H6" s="44"/>
      <c r="I6" s="44"/>
      <c r="J6" s="44"/>
      <c r="K6" s="44"/>
      <c r="L6" s="44"/>
      <c r="M6" s="44"/>
      <c r="N6" s="44"/>
      <c r="O6" s="44"/>
      <c r="P6" s="44"/>
      <c r="Q6" s="44"/>
      <c r="V6" s="21"/>
      <c r="AA6" s="21"/>
    </row>
    <row r="7" spans="1:30" s="24" customFormat="1" ht="20.100000000000001" customHeight="1" x14ac:dyDescent="0.25">
      <c r="A7" s="240" t="s">
        <v>167</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row>
    <row r="8" spans="1:30" s="5" customFormat="1" ht="20.100000000000001" customHeight="1" x14ac:dyDescent="0.25">
      <c r="A8" s="40"/>
      <c r="B8" s="41"/>
      <c r="C8" s="41"/>
      <c r="D8" s="41"/>
      <c r="E8" s="41"/>
      <c r="F8" s="41"/>
      <c r="G8" s="41"/>
      <c r="H8" s="41"/>
      <c r="I8" s="41"/>
      <c r="J8" s="41"/>
      <c r="K8" s="41"/>
      <c r="L8" s="41"/>
      <c r="M8" s="41"/>
      <c r="N8" s="41"/>
      <c r="O8" s="41"/>
      <c r="P8" s="41"/>
      <c r="Q8" s="41"/>
      <c r="V8" s="21"/>
      <c r="AA8" s="21"/>
    </row>
    <row r="9" spans="1:30" s="5" customFormat="1" ht="20.100000000000001" customHeight="1" x14ac:dyDescent="0.25">
      <c r="A9" s="40"/>
      <c r="B9" s="41"/>
      <c r="C9" s="41"/>
      <c r="D9" s="41"/>
      <c r="E9" s="41"/>
      <c r="F9" s="41"/>
      <c r="G9" s="41"/>
      <c r="H9" s="41"/>
      <c r="I9" s="41"/>
      <c r="J9" s="41"/>
      <c r="K9" s="41"/>
      <c r="L9" s="41"/>
      <c r="M9" s="41"/>
      <c r="N9" s="41"/>
      <c r="O9" s="41"/>
      <c r="P9" s="41"/>
      <c r="Q9" s="41"/>
      <c r="V9" s="21"/>
      <c r="AA9" s="21"/>
    </row>
    <row r="10" spans="1:30" s="19" customFormat="1" ht="37.5" customHeight="1" x14ac:dyDescent="0.25">
      <c r="A10" s="32" t="s">
        <v>46</v>
      </c>
      <c r="B10" s="32"/>
      <c r="C10" s="241" t="s">
        <v>22</v>
      </c>
      <c r="D10" s="242"/>
      <c r="E10" s="242"/>
      <c r="F10" s="243"/>
      <c r="G10" s="244" t="s">
        <v>23</v>
      </c>
      <c r="H10" s="245"/>
      <c r="I10" s="245"/>
      <c r="J10" s="246"/>
      <c r="K10" s="241" t="s">
        <v>24</v>
      </c>
      <c r="L10" s="242"/>
      <c r="M10" s="242"/>
      <c r="N10" s="243"/>
      <c r="O10" s="244" t="s">
        <v>34</v>
      </c>
      <c r="P10" s="245"/>
      <c r="Q10" s="245"/>
      <c r="R10" s="246"/>
      <c r="S10" s="241" t="s">
        <v>35</v>
      </c>
      <c r="T10" s="242"/>
      <c r="U10" s="242"/>
      <c r="V10" s="243"/>
    </row>
    <row r="11" spans="1:30" s="19" customFormat="1" ht="75" x14ac:dyDescent="0.25">
      <c r="A11" s="36" t="s">
        <v>0</v>
      </c>
      <c r="B11" s="36" t="s">
        <v>169</v>
      </c>
      <c r="C11" s="132" t="s">
        <v>50</v>
      </c>
      <c r="D11" s="132" t="s">
        <v>52</v>
      </c>
      <c r="E11" s="132" t="s">
        <v>79</v>
      </c>
      <c r="F11" s="132" t="s">
        <v>78</v>
      </c>
      <c r="G11" s="133" t="s">
        <v>50</v>
      </c>
      <c r="H11" s="177" t="s">
        <v>52</v>
      </c>
      <c r="I11" s="133" t="s">
        <v>79</v>
      </c>
      <c r="J11" s="133" t="s">
        <v>78</v>
      </c>
      <c r="K11" s="132" t="s">
        <v>50</v>
      </c>
      <c r="L11" s="132" t="s">
        <v>52</v>
      </c>
      <c r="M11" s="132" t="s">
        <v>79</v>
      </c>
      <c r="N11" s="132" t="s">
        <v>78</v>
      </c>
      <c r="O11" s="133" t="s">
        <v>50</v>
      </c>
      <c r="P11" s="177" t="s">
        <v>52</v>
      </c>
      <c r="Q11" s="133" t="s">
        <v>79</v>
      </c>
      <c r="R11" s="133" t="s">
        <v>78</v>
      </c>
      <c r="S11" s="132" t="s">
        <v>50</v>
      </c>
      <c r="T11" s="132" t="s">
        <v>52</v>
      </c>
      <c r="U11" s="132" t="s">
        <v>79</v>
      </c>
      <c r="V11" s="132" t="s">
        <v>78</v>
      </c>
    </row>
    <row r="12" spans="1:30" s="5" customFormat="1" ht="24.95" customHeight="1" x14ac:dyDescent="0.25">
      <c r="A12" s="6" t="s">
        <v>15</v>
      </c>
      <c r="B12" s="6">
        <f>IFERROR(SUM('4-Edificio 1:13-Edificio 10'!B15),"")</f>
        <v>0</v>
      </c>
      <c r="C12" s="94" t="str">
        <f>IF(SUM('4-Edificio 1:13-Edificio 10'!C15)=0," ",SUM('4-Edificio 1:13-Edificio 10'!C15))</f>
        <v xml:space="preserve"> </v>
      </c>
      <c r="D12" s="144" t="str">
        <f>IF(SUM('4-Edificio 1:13-Edificio 10'!D15)=0," ",SUM('4-Edificio 1:13-Edificio 10'!D15))</f>
        <v xml:space="preserve"> </v>
      </c>
      <c r="E12" s="94" t="str">
        <f>IF(SUM('4-Edificio 1:13-Edificio 10'!E15)=0," ",SUM('4-Edificio 1:13-Edificio 10'!E15))</f>
        <v xml:space="preserve"> </v>
      </c>
      <c r="F12" s="94" t="str">
        <f>IF(E12=" "," ",E12/C12)</f>
        <v xml:space="preserve"> </v>
      </c>
      <c r="G12" s="120" t="str">
        <f>IF(('4-Edificio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10'!W15)=0," ",('4-Edificio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f>
        <v xml:space="preserve"> </v>
      </c>
      <c r="H12" s="178" t="str">
        <f>IF(('4-Edificio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10'!X15)=0," ",('4-Edificio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f>
        <v xml:space="preserve"> </v>
      </c>
      <c r="I12" s="120" t="str">
        <f>IF(('4-Edificio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10'!Y15)=0," ",('4-Edificio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f>
        <v xml:space="preserve"> </v>
      </c>
      <c r="J12" s="120" t="str">
        <f>IF(G12=" "," ",I12/G12)</f>
        <v xml:space="preserve"> </v>
      </c>
      <c r="K12" s="94" t="str">
        <f>IF(SUM('4-Edificio 1:13-Edificio 10'!K15)=0," ",SUM('4-Edificio 1:13-Edificio 10'!K15))</f>
        <v xml:space="preserve"> </v>
      </c>
      <c r="L12" s="94" t="str">
        <f>IF(SUM('4-Edificio 1:13-Edificio 10'!L15)=0," ",SUM('4-Edificio 1:13-Edificio 10'!L15))</f>
        <v xml:space="preserve"> </v>
      </c>
      <c r="M12" s="94" t="str">
        <f>IF(SUM('4-Edificio 1:13-Edificio 10'!M15)=0," ",SUM('4-Edificio 1:13-Edificio 10'!M15))</f>
        <v xml:space="preserve"> </v>
      </c>
      <c r="N12" s="94" t="str">
        <f>IF(M12=" "," ",M12/K12)</f>
        <v xml:space="preserve"> </v>
      </c>
      <c r="O12" s="94" t="str">
        <f>IF(SUM('4-Edificio 1:13-Edificio 10'!O15)=0," ",SUM('4-Edificio 1:13-Edificio 10'!O15))</f>
        <v xml:space="preserve"> </v>
      </c>
      <c r="P12" s="94" t="str">
        <f>IF(SUM('4-Edificio 1:13-Edificio 10'!P15)=0," ",SUM('4-Edificio 1:13-Edificio 10'!P15))</f>
        <v xml:space="preserve"> </v>
      </c>
      <c r="Q12" s="94" t="str">
        <f>IF(SUM('4-Edificio 1:13-Edificio 10'!Q15)=0," ",SUM('4-Edificio 1:13-Edificio 10'!Q15))</f>
        <v xml:space="preserve"> </v>
      </c>
      <c r="R12" s="94" t="str">
        <f>IF(Q12=" "," ",Q12/O12)</f>
        <v xml:space="preserve"> </v>
      </c>
      <c r="S12" s="94" t="str">
        <f>IF(SUM('4-Edificio 1:13-Edificio 10'!S15)=0," ",SUM('4-Edificio 1:13-Edificio 10'!S15))</f>
        <v xml:space="preserve"> </v>
      </c>
      <c r="T12" s="94" t="str">
        <f>IF(SUM('4-Edificio 1:13-Edificio 10'!T15)=0," ",SUM('4-Edificio 1:13-Edificio 10'!T15))</f>
        <v xml:space="preserve"> </v>
      </c>
      <c r="U12" s="94" t="str">
        <f>IF(SUM('4-Edificio 1:13-Edificio 10'!U15)=0," ",SUM('4-Edificio 1:13-Edificio 10'!U15))</f>
        <v xml:space="preserve"> </v>
      </c>
      <c r="V12" s="94" t="str">
        <f>IF(U12=" "," ",U12/S12)</f>
        <v xml:space="preserve"> </v>
      </c>
      <c r="W12" s="191"/>
    </row>
    <row r="13" spans="1:30" s="5" customFormat="1" ht="24.95" customHeight="1" x14ac:dyDescent="0.25">
      <c r="A13" s="8" t="s">
        <v>1</v>
      </c>
      <c r="B13" s="6">
        <f>IFERROR(SUM('4-Edificio 1:13-Edificio 10'!B16),"")</f>
        <v>0</v>
      </c>
      <c r="C13" s="94" t="str">
        <f>IF(SUM('4-Edificio 1:13-Edificio 10'!C16)=0," ",SUM('4-Edificio 1:13-Edificio 10'!C16))</f>
        <v xml:space="preserve"> </v>
      </c>
      <c r="D13" s="144" t="str">
        <f>IF(SUM('4-Edificio 1:13-Edificio 10'!D16)=0," ",SUM('4-Edificio 1:13-Edificio 10'!D16))</f>
        <v xml:space="preserve"> </v>
      </c>
      <c r="E13" s="94" t="str">
        <f>IF(SUM('4-Edificio 1:13-Edificio 10'!E16)=0," ",SUM('4-Edificio 1:13-Edificio 10'!E16))</f>
        <v xml:space="preserve"> </v>
      </c>
      <c r="F13" s="94" t="str">
        <f t="shared" ref="F13:F23" si="0">IF(E13=" "," ",E13/C13)</f>
        <v xml:space="preserve"> </v>
      </c>
      <c r="G13" s="120" t="str">
        <f>IF(('4-Edificio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10'!W16)=0," ",('4-Edificio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f>
        <v xml:space="preserve"> </v>
      </c>
      <c r="H13" s="178" t="str">
        <f>IF(('4-Edificio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10'!X16)=0," ",('4-Edificio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f>
        <v xml:space="preserve"> </v>
      </c>
      <c r="I13" s="120" t="str">
        <f>IF(('4-Edificio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10'!Y16)=0," ",('4-Edificio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f>
        <v xml:space="preserve"> </v>
      </c>
      <c r="J13" s="120" t="str">
        <f t="shared" ref="J13:J23" si="1">IF(G13=" "," ",I13/G13)</f>
        <v xml:space="preserve"> </v>
      </c>
      <c r="K13" s="94" t="str">
        <f>IF(SUM('4-Edificio 1:13-Edificio 10'!K16)=0," ",SUM('4-Edificio 1:13-Edificio 10'!K16))</f>
        <v xml:space="preserve"> </v>
      </c>
      <c r="L13" s="94" t="str">
        <f>IF(SUM('4-Edificio 1:13-Edificio 10'!L16)=0," ",SUM('4-Edificio 1:13-Edificio 10'!L16))</f>
        <v xml:space="preserve"> </v>
      </c>
      <c r="M13" s="94" t="str">
        <f>IF(SUM('4-Edificio 1:13-Edificio 10'!M16)=0," ",SUM('4-Edificio 1:13-Edificio 10'!M16))</f>
        <v xml:space="preserve"> </v>
      </c>
      <c r="N13" s="94" t="str">
        <f t="shared" ref="N13:N23" si="2">IF(M13=" "," ",M13/K13)</f>
        <v xml:space="preserve"> </v>
      </c>
      <c r="O13" s="94" t="str">
        <f>IF(SUM('4-Edificio 1:13-Edificio 10'!O16)=0," ",SUM('4-Edificio 1:13-Edificio 10'!O16))</f>
        <v xml:space="preserve"> </v>
      </c>
      <c r="P13" s="94" t="str">
        <f>IF(SUM('4-Edificio 1:13-Edificio 10'!P16)=0," ",SUM('4-Edificio 1:13-Edificio 10'!P16))</f>
        <v xml:space="preserve"> </v>
      </c>
      <c r="Q13" s="94" t="str">
        <f>IF(SUM('4-Edificio 1:13-Edificio 10'!Q16)=0," ",SUM('4-Edificio 1:13-Edificio 10'!Q16))</f>
        <v xml:space="preserve"> </v>
      </c>
      <c r="R13" s="94" t="str">
        <f t="shared" ref="R13:R23" si="3">IF(Q13=" "," ",Q13/O13)</f>
        <v xml:space="preserve"> </v>
      </c>
      <c r="S13" s="94" t="str">
        <f>IF(SUM('4-Edificio 1:13-Edificio 10'!S16)=0," ",SUM('4-Edificio 1:13-Edificio 10'!S16))</f>
        <v xml:space="preserve"> </v>
      </c>
      <c r="T13" s="94" t="str">
        <f>IF(SUM('4-Edificio 1:13-Edificio 10'!T16)=0," ",SUM('4-Edificio 1:13-Edificio 10'!T16))</f>
        <v xml:space="preserve"> </v>
      </c>
      <c r="U13" s="94" t="str">
        <f>IF(SUM('4-Edificio 1:13-Edificio 10'!U16)=0," ",SUM('4-Edificio 1:13-Edificio 10'!U16))</f>
        <v xml:space="preserve"> </v>
      </c>
      <c r="V13" s="94" t="str">
        <f t="shared" ref="V13:V23" si="4">IF(U13=" "," ",U13/S13)</f>
        <v xml:space="preserve"> </v>
      </c>
    </row>
    <row r="14" spans="1:30" s="5" customFormat="1" ht="24.95" customHeight="1" x14ac:dyDescent="0.25">
      <c r="A14" s="8" t="s">
        <v>2</v>
      </c>
      <c r="B14" s="6">
        <f>IFERROR(SUM('4-Edificio 1:13-Edificio 10'!B17),"")</f>
        <v>0</v>
      </c>
      <c r="C14" s="94" t="str">
        <f>IF(SUM('4-Edificio 1:13-Edificio 10'!C17)=0," ",SUM('4-Edificio 1:13-Edificio 10'!C17))</f>
        <v xml:space="preserve"> </v>
      </c>
      <c r="D14" s="144" t="str">
        <f>IF(SUM('4-Edificio 1:13-Edificio 10'!D17)=0," ",SUM('4-Edificio 1:13-Edificio 10'!D17))</f>
        <v xml:space="preserve"> </v>
      </c>
      <c r="E14" s="94" t="str">
        <f>IF(SUM('4-Edificio 1:13-Edificio 10'!E17)=0," ",SUM('4-Edificio 1:13-Edificio 10'!E17))</f>
        <v xml:space="preserve"> </v>
      </c>
      <c r="F14" s="94" t="str">
        <f t="shared" si="0"/>
        <v xml:space="preserve"> </v>
      </c>
      <c r="G14" s="120" t="str">
        <f>IF(('4-Edificio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10'!W17)=0," ",('4-Edificio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f>
        <v xml:space="preserve"> </v>
      </c>
      <c r="H14" s="178" t="str">
        <f>IF(('4-Edificio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10'!X17)=0," ",('4-Edificio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f>
        <v xml:space="preserve"> </v>
      </c>
      <c r="I14" s="120" t="str">
        <f>IF(('4-Edificio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10'!Y17)=0," ",('4-Edificio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f>
        <v xml:space="preserve"> </v>
      </c>
      <c r="J14" s="120" t="str">
        <f t="shared" si="1"/>
        <v xml:space="preserve"> </v>
      </c>
      <c r="K14" s="94" t="str">
        <f>IF(SUM('4-Edificio 1:13-Edificio 10'!K17)=0," ",SUM('4-Edificio 1:13-Edificio 10'!K17))</f>
        <v xml:space="preserve"> </v>
      </c>
      <c r="L14" s="94" t="str">
        <f>IF(SUM('4-Edificio 1:13-Edificio 10'!L17)=0," ",SUM('4-Edificio 1:13-Edificio 10'!L17))</f>
        <v xml:space="preserve"> </v>
      </c>
      <c r="M14" s="94" t="str">
        <f>IF(SUM('4-Edificio 1:13-Edificio 10'!M17)=0," ",SUM('4-Edificio 1:13-Edificio 10'!M17))</f>
        <v xml:space="preserve"> </v>
      </c>
      <c r="N14" s="94" t="str">
        <f t="shared" si="2"/>
        <v xml:space="preserve"> </v>
      </c>
      <c r="O14" s="94" t="str">
        <f>IF(SUM('4-Edificio 1:13-Edificio 10'!O17)=0," ",SUM('4-Edificio 1:13-Edificio 10'!O17))</f>
        <v xml:space="preserve"> </v>
      </c>
      <c r="P14" s="94" t="str">
        <f>IF(SUM('4-Edificio 1:13-Edificio 10'!P17)=0," ",SUM('4-Edificio 1:13-Edificio 10'!P17))</f>
        <v xml:space="preserve"> </v>
      </c>
      <c r="Q14" s="94" t="str">
        <f>IF(SUM('4-Edificio 1:13-Edificio 10'!Q17)=0," ",SUM('4-Edificio 1:13-Edificio 10'!Q17))</f>
        <v xml:space="preserve"> </v>
      </c>
      <c r="R14" s="94" t="str">
        <f t="shared" si="3"/>
        <v xml:space="preserve"> </v>
      </c>
      <c r="S14" s="94" t="str">
        <f>IF(SUM('4-Edificio 1:13-Edificio 10'!S17)=0," ",SUM('4-Edificio 1:13-Edificio 10'!S17))</f>
        <v xml:space="preserve"> </v>
      </c>
      <c r="T14" s="94" t="str">
        <f>IF(SUM('4-Edificio 1:13-Edificio 10'!T17)=0," ",SUM('4-Edificio 1:13-Edificio 10'!T17))</f>
        <v xml:space="preserve"> </v>
      </c>
      <c r="U14" s="94" t="str">
        <f>IF(SUM('4-Edificio 1:13-Edificio 10'!U17)=0," ",SUM('4-Edificio 1:13-Edificio 10'!U17))</f>
        <v xml:space="preserve"> </v>
      </c>
      <c r="V14" s="94" t="str">
        <f t="shared" si="4"/>
        <v xml:space="preserve"> </v>
      </c>
    </row>
    <row r="15" spans="1:30" s="5" customFormat="1" ht="24.95" customHeight="1" x14ac:dyDescent="0.25">
      <c r="A15" s="8" t="s">
        <v>3</v>
      </c>
      <c r="B15" s="6">
        <f>IFERROR(SUM('4-Edificio 1:13-Edificio 10'!B18),"")</f>
        <v>0</v>
      </c>
      <c r="C15" s="94" t="str">
        <f>IF(SUM('4-Edificio 1:13-Edificio 10'!C18)=0," ",SUM('4-Edificio 1:13-Edificio 10'!C18))</f>
        <v xml:space="preserve"> </v>
      </c>
      <c r="D15" s="144" t="str">
        <f>IF(SUM('4-Edificio 1:13-Edificio 10'!D18)=0," ",SUM('4-Edificio 1:13-Edificio 10'!D18))</f>
        <v xml:space="preserve"> </v>
      </c>
      <c r="E15" s="94" t="str">
        <f>IF(SUM('4-Edificio 1:13-Edificio 10'!E18)=0," ",SUM('4-Edificio 1:13-Edificio 10'!E18))</f>
        <v xml:space="preserve"> </v>
      </c>
      <c r="F15" s="94" t="str">
        <f t="shared" si="0"/>
        <v xml:space="preserve"> </v>
      </c>
      <c r="G15" s="120" t="str">
        <f>IF(('4-Edificio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10'!W18)=0," ",('4-Edificio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f>
        <v xml:space="preserve"> </v>
      </c>
      <c r="H15" s="178" t="str">
        <f>IF(('4-Edificio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10'!X18)=0," ",('4-Edificio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f>
        <v xml:space="preserve"> </v>
      </c>
      <c r="I15" s="120" t="str">
        <f>IF(('4-Edificio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10'!Y18)=0," ",('4-Edificio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f>
        <v xml:space="preserve"> </v>
      </c>
      <c r="J15" s="120" t="str">
        <f t="shared" si="1"/>
        <v xml:space="preserve"> </v>
      </c>
      <c r="K15" s="94" t="str">
        <f>IF(SUM('4-Edificio 1:13-Edificio 10'!K18)=0," ",SUM('4-Edificio 1:13-Edificio 10'!K18))</f>
        <v xml:space="preserve"> </v>
      </c>
      <c r="L15" s="94" t="str">
        <f>IF(SUM('4-Edificio 1:13-Edificio 10'!L18)=0," ",SUM('4-Edificio 1:13-Edificio 10'!L18))</f>
        <v xml:space="preserve"> </v>
      </c>
      <c r="M15" s="94" t="str">
        <f>IF(SUM('4-Edificio 1:13-Edificio 10'!M18)=0," ",SUM('4-Edificio 1:13-Edificio 10'!M18))</f>
        <v xml:space="preserve"> </v>
      </c>
      <c r="N15" s="94" t="str">
        <f t="shared" si="2"/>
        <v xml:space="preserve"> </v>
      </c>
      <c r="O15" s="94" t="str">
        <f>IF(SUM('4-Edificio 1:13-Edificio 10'!O18)=0," ",SUM('4-Edificio 1:13-Edificio 10'!O18))</f>
        <v xml:space="preserve"> </v>
      </c>
      <c r="P15" s="94" t="str">
        <f>IF(SUM('4-Edificio 1:13-Edificio 10'!P18)=0," ",SUM('4-Edificio 1:13-Edificio 10'!P18))</f>
        <v xml:space="preserve"> </v>
      </c>
      <c r="Q15" s="94" t="str">
        <f>IF(SUM('4-Edificio 1:13-Edificio 10'!Q18)=0," ",SUM('4-Edificio 1:13-Edificio 10'!Q18))</f>
        <v xml:space="preserve"> </v>
      </c>
      <c r="R15" s="94" t="str">
        <f t="shared" si="3"/>
        <v xml:space="preserve"> </v>
      </c>
      <c r="S15" s="94" t="str">
        <f>IF(SUM('4-Edificio 1:13-Edificio 10'!S18)=0," ",SUM('4-Edificio 1:13-Edificio 10'!S18))</f>
        <v xml:space="preserve"> </v>
      </c>
      <c r="T15" s="94" t="str">
        <f>IF(SUM('4-Edificio 1:13-Edificio 10'!T18)=0," ",SUM('4-Edificio 1:13-Edificio 10'!T18))</f>
        <v xml:space="preserve"> </v>
      </c>
      <c r="U15" s="94" t="str">
        <f>IF(SUM('4-Edificio 1:13-Edificio 10'!U18)=0," ",SUM('4-Edificio 1:13-Edificio 10'!U18))</f>
        <v xml:space="preserve"> </v>
      </c>
      <c r="V15" s="94" t="str">
        <f t="shared" si="4"/>
        <v xml:space="preserve"> </v>
      </c>
    </row>
    <row r="16" spans="1:30" s="5" customFormat="1" ht="24.95" customHeight="1" x14ac:dyDescent="0.25">
      <c r="A16" s="8" t="s">
        <v>4</v>
      </c>
      <c r="B16" s="6">
        <f>IFERROR(SUM('4-Edificio 1:13-Edificio 10'!B19),"")</f>
        <v>0</v>
      </c>
      <c r="C16" s="94" t="str">
        <f>IF(SUM('4-Edificio 1:13-Edificio 10'!C19)=0," ",SUM('4-Edificio 1:13-Edificio 10'!C19))</f>
        <v xml:space="preserve"> </v>
      </c>
      <c r="D16" s="144" t="str">
        <f>IF(SUM('4-Edificio 1:13-Edificio 10'!D19)=0," ",SUM('4-Edificio 1:13-Edificio 10'!D19))</f>
        <v xml:space="preserve"> </v>
      </c>
      <c r="E16" s="94" t="str">
        <f>IF(SUM('4-Edificio 1:13-Edificio 10'!E19)=0," ",SUM('4-Edificio 1:13-Edificio 10'!E19))</f>
        <v xml:space="preserve"> </v>
      </c>
      <c r="F16" s="94" t="str">
        <f t="shared" si="0"/>
        <v xml:space="preserve"> </v>
      </c>
      <c r="G16" s="120" t="str">
        <f>IF(('4-Edificio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10'!W19)=0," ",('4-Edificio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f>
        <v xml:space="preserve"> </v>
      </c>
      <c r="H16" s="178" t="str">
        <f>IF(('4-Edificio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10'!X19)=0," ",('4-Edificio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f>
        <v xml:space="preserve"> </v>
      </c>
      <c r="I16" s="120" t="str">
        <f>IF(('4-Edificio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10'!Y19)=0," ",('4-Edificio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f>
        <v xml:space="preserve"> </v>
      </c>
      <c r="J16" s="120" t="str">
        <f t="shared" si="1"/>
        <v xml:space="preserve"> </v>
      </c>
      <c r="K16" s="94" t="str">
        <f>IF(SUM('4-Edificio 1:13-Edificio 10'!K19)=0," ",SUM('4-Edificio 1:13-Edificio 10'!K19))</f>
        <v xml:space="preserve"> </v>
      </c>
      <c r="L16" s="94" t="str">
        <f>IF(SUM('4-Edificio 1:13-Edificio 10'!L19)=0," ",SUM('4-Edificio 1:13-Edificio 10'!L19))</f>
        <v xml:space="preserve"> </v>
      </c>
      <c r="M16" s="94" t="str">
        <f>IF(SUM('4-Edificio 1:13-Edificio 10'!M19)=0," ",SUM('4-Edificio 1:13-Edificio 10'!M19))</f>
        <v xml:space="preserve"> </v>
      </c>
      <c r="N16" s="94" t="str">
        <f t="shared" si="2"/>
        <v xml:space="preserve"> </v>
      </c>
      <c r="O16" s="94" t="str">
        <f>IF(SUM('4-Edificio 1:13-Edificio 10'!O19)=0," ",SUM('4-Edificio 1:13-Edificio 10'!O19))</f>
        <v xml:space="preserve"> </v>
      </c>
      <c r="P16" s="94" t="str">
        <f>IF(SUM('4-Edificio 1:13-Edificio 10'!P19)=0," ",SUM('4-Edificio 1:13-Edificio 10'!P19))</f>
        <v xml:space="preserve"> </v>
      </c>
      <c r="Q16" s="94" t="str">
        <f>IF(SUM('4-Edificio 1:13-Edificio 10'!Q19)=0," ",SUM('4-Edificio 1:13-Edificio 10'!Q19))</f>
        <v xml:space="preserve"> </v>
      </c>
      <c r="R16" s="94" t="str">
        <f t="shared" si="3"/>
        <v xml:space="preserve"> </v>
      </c>
      <c r="S16" s="94" t="str">
        <f>IF(SUM('4-Edificio 1:13-Edificio 10'!S19)=0," ",SUM('4-Edificio 1:13-Edificio 10'!S19))</f>
        <v xml:space="preserve"> </v>
      </c>
      <c r="T16" s="94" t="str">
        <f>IF(SUM('4-Edificio 1:13-Edificio 10'!T19)=0," ",SUM('4-Edificio 1:13-Edificio 10'!T19))</f>
        <v xml:space="preserve"> </v>
      </c>
      <c r="U16" s="94" t="str">
        <f>IF(SUM('4-Edificio 1:13-Edificio 10'!U19)=0," ",SUM('4-Edificio 1:13-Edificio 10'!U19))</f>
        <v xml:space="preserve"> </v>
      </c>
      <c r="V16" s="94" t="str">
        <f t="shared" si="4"/>
        <v xml:space="preserve"> </v>
      </c>
    </row>
    <row r="17" spans="1:22" s="5" customFormat="1" ht="24.95" customHeight="1" x14ac:dyDescent="0.25">
      <c r="A17" s="8" t="s">
        <v>5</v>
      </c>
      <c r="B17" s="6">
        <f>IFERROR(SUM('4-Edificio 1:13-Edificio 10'!B20),"")</f>
        <v>0</v>
      </c>
      <c r="C17" s="94" t="str">
        <f>IF(SUM('4-Edificio 1:13-Edificio 10'!C20)=0," ",SUM('4-Edificio 1:13-Edificio 10'!C20))</f>
        <v xml:space="preserve"> </v>
      </c>
      <c r="D17" s="144" t="str">
        <f>IF(SUM('4-Edificio 1:13-Edificio 10'!D20)=0," ",SUM('4-Edificio 1:13-Edificio 10'!D20))</f>
        <v xml:space="preserve"> </v>
      </c>
      <c r="E17" s="94" t="str">
        <f>IF(SUM('4-Edificio 1:13-Edificio 10'!E20)=0," ",SUM('4-Edificio 1:13-Edificio 10'!E20))</f>
        <v xml:space="preserve"> </v>
      </c>
      <c r="F17" s="94" t="str">
        <f t="shared" si="0"/>
        <v xml:space="preserve"> </v>
      </c>
      <c r="G17" s="120" t="str">
        <f>IF(('4-Edificio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10'!W20)=0," ",('4-Edificio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f>
        <v xml:space="preserve"> </v>
      </c>
      <c r="H17" s="178" t="str">
        <f>IF(('4-Edificio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10'!X20)=0," ",('4-Edificio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f>
        <v xml:space="preserve"> </v>
      </c>
      <c r="I17" s="120" t="str">
        <f>IF(('4-Edificio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10'!Y20)=0," ",('4-Edificio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f>
        <v xml:space="preserve"> </v>
      </c>
      <c r="J17" s="120" t="str">
        <f t="shared" si="1"/>
        <v xml:space="preserve"> </v>
      </c>
      <c r="K17" s="94" t="str">
        <f>IF(SUM('4-Edificio 1:13-Edificio 10'!K20)=0," ",SUM('4-Edificio 1:13-Edificio 10'!K20))</f>
        <v xml:space="preserve"> </v>
      </c>
      <c r="L17" s="94" t="str">
        <f>IF(SUM('4-Edificio 1:13-Edificio 10'!L20)=0," ",SUM('4-Edificio 1:13-Edificio 10'!L20))</f>
        <v xml:space="preserve"> </v>
      </c>
      <c r="M17" s="94" t="str">
        <f>IF(SUM('4-Edificio 1:13-Edificio 10'!M20)=0," ",SUM('4-Edificio 1:13-Edificio 10'!M20))</f>
        <v xml:space="preserve"> </v>
      </c>
      <c r="N17" s="94" t="str">
        <f t="shared" si="2"/>
        <v xml:space="preserve"> </v>
      </c>
      <c r="O17" s="94" t="str">
        <f>IF(SUM('4-Edificio 1:13-Edificio 10'!O20)=0," ",SUM('4-Edificio 1:13-Edificio 10'!O20))</f>
        <v xml:space="preserve"> </v>
      </c>
      <c r="P17" s="94" t="str">
        <f>IF(SUM('4-Edificio 1:13-Edificio 10'!P20)=0," ",SUM('4-Edificio 1:13-Edificio 10'!P20))</f>
        <v xml:space="preserve"> </v>
      </c>
      <c r="Q17" s="94" t="str">
        <f>IF(SUM('4-Edificio 1:13-Edificio 10'!Q20)=0," ",SUM('4-Edificio 1:13-Edificio 10'!Q20))</f>
        <v xml:space="preserve"> </v>
      </c>
      <c r="R17" s="94" t="str">
        <f t="shared" si="3"/>
        <v xml:space="preserve"> </v>
      </c>
      <c r="S17" s="94" t="str">
        <f>IF(SUM('4-Edificio 1:13-Edificio 10'!S20)=0," ",SUM('4-Edificio 1:13-Edificio 10'!S20))</f>
        <v xml:space="preserve"> </v>
      </c>
      <c r="T17" s="94" t="str">
        <f>IF(SUM('4-Edificio 1:13-Edificio 10'!T20)=0," ",SUM('4-Edificio 1:13-Edificio 10'!T20))</f>
        <v xml:space="preserve"> </v>
      </c>
      <c r="U17" s="94" t="str">
        <f>IF(SUM('4-Edificio 1:13-Edificio 10'!U20)=0," ",SUM('4-Edificio 1:13-Edificio 10'!U20))</f>
        <v xml:space="preserve"> </v>
      </c>
      <c r="V17" s="94" t="str">
        <f t="shared" si="4"/>
        <v xml:space="preserve"> </v>
      </c>
    </row>
    <row r="18" spans="1:22" s="5" customFormat="1" ht="24.95" customHeight="1" x14ac:dyDescent="0.25">
      <c r="A18" s="8" t="s">
        <v>6</v>
      </c>
      <c r="B18" s="6">
        <f>IFERROR(SUM('4-Edificio 1:13-Edificio 10'!B21),"")</f>
        <v>0</v>
      </c>
      <c r="C18" s="94" t="str">
        <f>IF(SUM('4-Edificio 1:13-Edificio 10'!C21)=0," ",SUM('4-Edificio 1:13-Edificio 10'!C21))</f>
        <v xml:space="preserve"> </v>
      </c>
      <c r="D18" s="144" t="str">
        <f>IF(SUM('4-Edificio 1:13-Edificio 10'!D21)=0," ",SUM('4-Edificio 1:13-Edificio 10'!D21))</f>
        <v xml:space="preserve"> </v>
      </c>
      <c r="E18" s="94" t="str">
        <f>IF(SUM('4-Edificio 1:13-Edificio 10'!E21)=0," ",SUM('4-Edificio 1:13-Edificio 10'!E21))</f>
        <v xml:space="preserve"> </v>
      </c>
      <c r="F18" s="94" t="str">
        <f t="shared" si="0"/>
        <v xml:space="preserve"> </v>
      </c>
      <c r="G18" s="120" t="str">
        <f>IF(('4-Edificio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10'!W21)=0," ",('4-Edificio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f>
        <v xml:space="preserve"> </v>
      </c>
      <c r="H18" s="178" t="str">
        <f>IF(('4-Edificio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10'!X21)=0," ",('4-Edificio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f>
        <v xml:space="preserve"> </v>
      </c>
      <c r="I18" s="120" t="str">
        <f>IF(('4-Edificio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10'!Y21)=0," ",('4-Edificio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f>
        <v xml:space="preserve"> </v>
      </c>
      <c r="J18" s="120" t="str">
        <f t="shared" si="1"/>
        <v xml:space="preserve"> </v>
      </c>
      <c r="K18" s="94" t="str">
        <f>IF(SUM('4-Edificio 1:13-Edificio 10'!K21)=0," ",SUM('4-Edificio 1:13-Edificio 10'!K21))</f>
        <v xml:space="preserve"> </v>
      </c>
      <c r="L18" s="94" t="str">
        <f>IF(SUM('4-Edificio 1:13-Edificio 10'!L21)=0," ",SUM('4-Edificio 1:13-Edificio 10'!L21))</f>
        <v xml:space="preserve"> </v>
      </c>
      <c r="M18" s="94" t="str">
        <f>IF(SUM('4-Edificio 1:13-Edificio 10'!M21)=0," ",SUM('4-Edificio 1:13-Edificio 10'!M21))</f>
        <v xml:space="preserve"> </v>
      </c>
      <c r="N18" s="94" t="str">
        <f t="shared" si="2"/>
        <v xml:space="preserve"> </v>
      </c>
      <c r="O18" s="94" t="str">
        <f>IF(SUM('4-Edificio 1:13-Edificio 10'!O21)=0," ",SUM('4-Edificio 1:13-Edificio 10'!O21))</f>
        <v xml:space="preserve"> </v>
      </c>
      <c r="P18" s="94" t="str">
        <f>IF(SUM('4-Edificio 1:13-Edificio 10'!P21)=0," ",SUM('4-Edificio 1:13-Edificio 10'!P21))</f>
        <v xml:space="preserve"> </v>
      </c>
      <c r="Q18" s="94" t="str">
        <f>IF(SUM('4-Edificio 1:13-Edificio 10'!Q21)=0," ",SUM('4-Edificio 1:13-Edificio 10'!Q21))</f>
        <v xml:space="preserve"> </v>
      </c>
      <c r="R18" s="94" t="str">
        <f t="shared" si="3"/>
        <v xml:space="preserve"> </v>
      </c>
      <c r="S18" s="94" t="str">
        <f>IF(SUM('4-Edificio 1:13-Edificio 10'!S21)=0," ",SUM('4-Edificio 1:13-Edificio 10'!S21))</f>
        <v xml:space="preserve"> </v>
      </c>
      <c r="T18" s="94" t="str">
        <f>IF(SUM('4-Edificio 1:13-Edificio 10'!T21)=0," ",SUM('4-Edificio 1:13-Edificio 10'!T21))</f>
        <v xml:space="preserve"> </v>
      </c>
      <c r="U18" s="94" t="str">
        <f>IF(SUM('4-Edificio 1:13-Edificio 10'!U21)=0," ",SUM('4-Edificio 1:13-Edificio 10'!U21))</f>
        <v xml:space="preserve"> </v>
      </c>
      <c r="V18" s="94" t="str">
        <f t="shared" si="4"/>
        <v xml:space="preserve"> </v>
      </c>
    </row>
    <row r="19" spans="1:22" s="5" customFormat="1" ht="24.95" customHeight="1" x14ac:dyDescent="0.25">
      <c r="A19" s="8" t="s">
        <v>16</v>
      </c>
      <c r="B19" s="6">
        <f>IFERROR(SUM('4-Edificio 1:13-Edificio 10'!B22),"")</f>
        <v>0</v>
      </c>
      <c r="C19" s="94" t="str">
        <f>IF(SUM('4-Edificio 1:13-Edificio 10'!C22)=0," ",SUM('4-Edificio 1:13-Edificio 10'!C22))</f>
        <v xml:space="preserve"> </v>
      </c>
      <c r="D19" s="144" t="str">
        <f>IF(SUM('4-Edificio 1:13-Edificio 10'!D22)=0," ",SUM('4-Edificio 1:13-Edificio 10'!D22))</f>
        <v xml:space="preserve"> </v>
      </c>
      <c r="E19" s="94" t="str">
        <f>IF(SUM('4-Edificio 1:13-Edificio 10'!E22)=0," ",SUM('4-Edificio 1:13-Edificio 10'!E22))</f>
        <v xml:space="preserve"> </v>
      </c>
      <c r="F19" s="94" t="str">
        <f t="shared" si="0"/>
        <v xml:space="preserve"> </v>
      </c>
      <c r="G19" s="120" t="str">
        <f>IF(('4-Edificio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10'!W22)=0," ",('4-Edificio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f>
        <v xml:space="preserve"> </v>
      </c>
      <c r="H19" s="178" t="str">
        <f>IF(('4-Edificio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10'!X22)=0," ",('4-Edificio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f>
        <v xml:space="preserve"> </v>
      </c>
      <c r="I19" s="120" t="str">
        <f>IF(('4-Edificio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10'!Y22)=0," ",('4-Edificio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f>
        <v xml:space="preserve"> </v>
      </c>
      <c r="J19" s="120" t="str">
        <f t="shared" si="1"/>
        <v xml:space="preserve"> </v>
      </c>
      <c r="K19" s="94" t="str">
        <f>IF(SUM('4-Edificio 1:13-Edificio 10'!K22)=0," ",SUM('4-Edificio 1:13-Edificio 10'!K22))</f>
        <v xml:space="preserve"> </v>
      </c>
      <c r="L19" s="94" t="str">
        <f>IF(SUM('4-Edificio 1:13-Edificio 10'!L22)=0," ",SUM('4-Edificio 1:13-Edificio 10'!L22))</f>
        <v xml:space="preserve"> </v>
      </c>
      <c r="M19" s="94" t="str">
        <f>IF(SUM('4-Edificio 1:13-Edificio 10'!M22)=0," ",SUM('4-Edificio 1:13-Edificio 10'!M22))</f>
        <v xml:space="preserve"> </v>
      </c>
      <c r="N19" s="94" t="str">
        <f t="shared" si="2"/>
        <v xml:space="preserve"> </v>
      </c>
      <c r="O19" s="94" t="str">
        <f>IF(SUM('4-Edificio 1:13-Edificio 10'!O22)=0," ",SUM('4-Edificio 1:13-Edificio 10'!O22))</f>
        <v xml:space="preserve"> </v>
      </c>
      <c r="P19" s="94" t="str">
        <f>IF(SUM('4-Edificio 1:13-Edificio 10'!P22)=0," ",SUM('4-Edificio 1:13-Edificio 10'!P22))</f>
        <v xml:space="preserve"> </v>
      </c>
      <c r="Q19" s="94" t="str">
        <f>IF(SUM('4-Edificio 1:13-Edificio 10'!Q22)=0," ",SUM('4-Edificio 1:13-Edificio 10'!Q22))</f>
        <v xml:space="preserve"> </v>
      </c>
      <c r="R19" s="94" t="str">
        <f t="shared" si="3"/>
        <v xml:space="preserve"> </v>
      </c>
      <c r="S19" s="94" t="str">
        <f>IF(SUM('4-Edificio 1:13-Edificio 10'!S22)=0," ",SUM('4-Edificio 1:13-Edificio 10'!S22))</f>
        <v xml:space="preserve"> </v>
      </c>
      <c r="T19" s="94" t="str">
        <f>IF(SUM('4-Edificio 1:13-Edificio 10'!T22)=0," ",SUM('4-Edificio 1:13-Edificio 10'!T22))</f>
        <v xml:space="preserve"> </v>
      </c>
      <c r="U19" s="94" t="str">
        <f>IF(SUM('4-Edificio 1:13-Edificio 10'!U22)=0," ",SUM('4-Edificio 1:13-Edificio 10'!U22))</f>
        <v xml:space="preserve"> </v>
      </c>
      <c r="V19" s="94" t="str">
        <f t="shared" si="4"/>
        <v xml:space="preserve"> </v>
      </c>
    </row>
    <row r="20" spans="1:22" s="5" customFormat="1" ht="24.95" customHeight="1" x14ac:dyDescent="0.25">
      <c r="A20" s="8" t="s">
        <v>7</v>
      </c>
      <c r="B20" s="6">
        <f>IFERROR(SUM('4-Edificio 1:13-Edificio 10'!B23),"")</f>
        <v>0</v>
      </c>
      <c r="C20" s="94" t="str">
        <f>IF(SUM('4-Edificio 1:13-Edificio 10'!C23)=0," ",SUM('4-Edificio 1:13-Edificio 10'!C23))</f>
        <v xml:space="preserve"> </v>
      </c>
      <c r="D20" s="144" t="str">
        <f>IF(SUM('4-Edificio 1:13-Edificio 10'!D23)=0," ",SUM('4-Edificio 1:13-Edificio 10'!D23))</f>
        <v xml:space="preserve"> </v>
      </c>
      <c r="E20" s="94" t="str">
        <f>IF(SUM('4-Edificio 1:13-Edificio 10'!E23)=0," ",SUM('4-Edificio 1:13-Edificio 10'!E23))</f>
        <v xml:space="preserve"> </v>
      </c>
      <c r="F20" s="94" t="str">
        <f t="shared" si="0"/>
        <v xml:space="preserve"> </v>
      </c>
      <c r="G20" s="120" t="str">
        <f>IF(('4-Edificio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10'!W23)=0," ",('4-Edificio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f>
        <v xml:space="preserve"> </v>
      </c>
      <c r="H20" s="178" t="str">
        <f>IF(('4-Edificio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10'!X23)=0," ",('4-Edificio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f>
        <v xml:space="preserve"> </v>
      </c>
      <c r="I20" s="120" t="str">
        <f>IF(('4-Edificio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10'!Y23)=0," ",('4-Edificio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f>
        <v xml:space="preserve"> </v>
      </c>
      <c r="J20" s="120" t="str">
        <f t="shared" si="1"/>
        <v xml:space="preserve"> </v>
      </c>
      <c r="K20" s="94" t="str">
        <f>IF(SUM('4-Edificio 1:13-Edificio 10'!K23)=0," ",SUM('4-Edificio 1:13-Edificio 10'!K23))</f>
        <v xml:space="preserve"> </v>
      </c>
      <c r="L20" s="94" t="str">
        <f>IF(SUM('4-Edificio 1:13-Edificio 10'!L23)=0," ",SUM('4-Edificio 1:13-Edificio 10'!L23))</f>
        <v xml:space="preserve"> </v>
      </c>
      <c r="M20" s="94" t="str">
        <f>IF(SUM('4-Edificio 1:13-Edificio 10'!M23)=0," ",SUM('4-Edificio 1:13-Edificio 10'!M23))</f>
        <v xml:space="preserve"> </v>
      </c>
      <c r="N20" s="94" t="str">
        <f t="shared" si="2"/>
        <v xml:space="preserve"> </v>
      </c>
      <c r="O20" s="94" t="str">
        <f>IF(SUM('4-Edificio 1:13-Edificio 10'!O23)=0," ",SUM('4-Edificio 1:13-Edificio 10'!O23))</f>
        <v xml:space="preserve"> </v>
      </c>
      <c r="P20" s="94" t="str">
        <f>IF(SUM('4-Edificio 1:13-Edificio 10'!P23)=0," ",SUM('4-Edificio 1:13-Edificio 10'!P23))</f>
        <v xml:space="preserve"> </v>
      </c>
      <c r="Q20" s="94" t="str">
        <f>IF(SUM('4-Edificio 1:13-Edificio 10'!Q23)=0," ",SUM('4-Edificio 1:13-Edificio 10'!Q23))</f>
        <v xml:space="preserve"> </v>
      </c>
      <c r="R20" s="94" t="str">
        <f t="shared" si="3"/>
        <v xml:space="preserve"> </v>
      </c>
      <c r="S20" s="94" t="str">
        <f>IF(SUM('4-Edificio 1:13-Edificio 10'!S23)=0," ",SUM('4-Edificio 1:13-Edificio 10'!S23))</f>
        <v xml:space="preserve"> </v>
      </c>
      <c r="T20" s="94" t="str">
        <f>IF(SUM('4-Edificio 1:13-Edificio 10'!T23)=0," ",SUM('4-Edificio 1:13-Edificio 10'!T23))</f>
        <v xml:space="preserve"> </v>
      </c>
      <c r="U20" s="94" t="str">
        <f>IF(SUM('4-Edificio 1:13-Edificio 10'!U23)=0," ",SUM('4-Edificio 1:13-Edificio 10'!U23))</f>
        <v xml:space="preserve"> </v>
      </c>
      <c r="V20" s="94" t="str">
        <f t="shared" si="4"/>
        <v xml:space="preserve"> </v>
      </c>
    </row>
    <row r="21" spans="1:22" s="5" customFormat="1" ht="24.95" customHeight="1" x14ac:dyDescent="0.25">
      <c r="A21" s="8" t="s">
        <v>8</v>
      </c>
      <c r="B21" s="6">
        <f>IFERROR(SUM('4-Edificio 1:13-Edificio 10'!B24),"")</f>
        <v>0</v>
      </c>
      <c r="C21" s="94" t="str">
        <f>IF(SUM('4-Edificio 1:13-Edificio 10'!C24)=0," ",SUM('4-Edificio 1:13-Edificio 10'!C24))</f>
        <v xml:space="preserve"> </v>
      </c>
      <c r="D21" s="144" t="str">
        <f>IF(SUM('4-Edificio 1:13-Edificio 10'!D24)=0," ",SUM('4-Edificio 1:13-Edificio 10'!D24))</f>
        <v xml:space="preserve"> </v>
      </c>
      <c r="E21" s="94" t="str">
        <f>IF(SUM('4-Edificio 1:13-Edificio 10'!E24)=0," ",SUM('4-Edificio 1:13-Edificio 10'!E24))</f>
        <v xml:space="preserve"> </v>
      </c>
      <c r="F21" s="94" t="str">
        <f t="shared" si="0"/>
        <v xml:space="preserve"> </v>
      </c>
      <c r="G21" s="120" t="str">
        <f>IF(('4-Edificio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10'!W24)=0," ",('4-Edificio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f>
        <v xml:space="preserve"> </v>
      </c>
      <c r="H21" s="178" t="str">
        <f>IF(('4-Edificio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10'!X24)=0," ",('4-Edificio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f>
        <v xml:space="preserve"> </v>
      </c>
      <c r="I21" s="120" t="str">
        <f>IF(('4-Edificio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10'!Y24)=0," ",('4-Edificio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f>
        <v xml:space="preserve"> </v>
      </c>
      <c r="J21" s="120" t="str">
        <f t="shared" si="1"/>
        <v xml:space="preserve"> </v>
      </c>
      <c r="K21" s="94" t="str">
        <f>IF(SUM('4-Edificio 1:13-Edificio 10'!K24)=0," ",SUM('4-Edificio 1:13-Edificio 10'!K24))</f>
        <v xml:space="preserve"> </v>
      </c>
      <c r="L21" s="94" t="str">
        <f>IF(SUM('4-Edificio 1:13-Edificio 10'!L24)=0," ",SUM('4-Edificio 1:13-Edificio 10'!L24))</f>
        <v xml:space="preserve"> </v>
      </c>
      <c r="M21" s="94" t="str">
        <f>IF(SUM('4-Edificio 1:13-Edificio 10'!M24)=0," ",SUM('4-Edificio 1:13-Edificio 10'!M24))</f>
        <v xml:space="preserve"> </v>
      </c>
      <c r="N21" s="94" t="str">
        <f t="shared" si="2"/>
        <v xml:space="preserve"> </v>
      </c>
      <c r="O21" s="94" t="str">
        <f>IF(SUM('4-Edificio 1:13-Edificio 10'!O24)=0," ",SUM('4-Edificio 1:13-Edificio 10'!O24))</f>
        <v xml:space="preserve"> </v>
      </c>
      <c r="P21" s="94" t="str">
        <f>IF(SUM('4-Edificio 1:13-Edificio 10'!P24)=0," ",SUM('4-Edificio 1:13-Edificio 10'!P24))</f>
        <v xml:space="preserve"> </v>
      </c>
      <c r="Q21" s="94" t="str">
        <f>IF(SUM('4-Edificio 1:13-Edificio 10'!Q24)=0," ",SUM('4-Edificio 1:13-Edificio 10'!Q24))</f>
        <v xml:space="preserve"> </v>
      </c>
      <c r="R21" s="94" t="str">
        <f t="shared" si="3"/>
        <v xml:space="preserve"> </v>
      </c>
      <c r="S21" s="94" t="str">
        <f>IF(SUM('4-Edificio 1:13-Edificio 10'!S24)=0," ",SUM('4-Edificio 1:13-Edificio 10'!S24))</f>
        <v xml:space="preserve"> </v>
      </c>
      <c r="T21" s="94" t="str">
        <f>IF(SUM('4-Edificio 1:13-Edificio 10'!T24)=0," ",SUM('4-Edificio 1:13-Edificio 10'!T24))</f>
        <v xml:space="preserve"> </v>
      </c>
      <c r="U21" s="94" t="str">
        <f>IF(SUM('4-Edificio 1:13-Edificio 10'!U24)=0," ",SUM('4-Edificio 1:13-Edificio 10'!U24))</f>
        <v xml:space="preserve"> </v>
      </c>
      <c r="V21" s="94" t="str">
        <f t="shared" si="4"/>
        <v xml:space="preserve"> </v>
      </c>
    </row>
    <row r="22" spans="1:22" s="5" customFormat="1" ht="24.95" customHeight="1" x14ac:dyDescent="0.25">
      <c r="A22" s="8" t="s">
        <v>9</v>
      </c>
      <c r="B22" s="6">
        <f>IFERROR(SUM('4-Edificio 1:13-Edificio 10'!B25),"")</f>
        <v>0</v>
      </c>
      <c r="C22" s="94" t="str">
        <f>IF(SUM('4-Edificio 1:13-Edificio 10'!C25)=0," ",SUM('4-Edificio 1:13-Edificio 10'!C25))</f>
        <v xml:space="preserve"> </v>
      </c>
      <c r="D22" s="144" t="str">
        <f>IF(SUM('4-Edificio 1:13-Edificio 10'!D25)=0," ",SUM('4-Edificio 1:13-Edificio 10'!D25))</f>
        <v xml:space="preserve"> </v>
      </c>
      <c r="E22" s="94" t="str">
        <f>IF(SUM('4-Edificio 1:13-Edificio 10'!E25)=0," ",SUM('4-Edificio 1:13-Edificio 10'!E25))</f>
        <v xml:space="preserve"> </v>
      </c>
      <c r="F22" s="94" t="str">
        <f t="shared" si="0"/>
        <v xml:space="preserve"> </v>
      </c>
      <c r="G22" s="120" t="str">
        <f>IF(('4-Edificio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10'!W25)=0," ",('4-Edificio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f>
        <v xml:space="preserve"> </v>
      </c>
      <c r="H22" s="178" t="str">
        <f>IF(('4-Edificio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10'!X25)=0," ",('4-Edificio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f>
        <v xml:space="preserve"> </v>
      </c>
      <c r="I22" s="120" t="str">
        <f>IF(('4-Edificio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10'!Y25)=0," ",('4-Edificio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f>
        <v xml:space="preserve"> </v>
      </c>
      <c r="J22" s="120" t="str">
        <f t="shared" si="1"/>
        <v xml:space="preserve"> </v>
      </c>
      <c r="K22" s="94" t="str">
        <f>IF(SUM('4-Edificio 1:13-Edificio 10'!K25)=0," ",SUM('4-Edificio 1:13-Edificio 10'!K25))</f>
        <v xml:space="preserve"> </v>
      </c>
      <c r="L22" s="94" t="str">
        <f>IF(SUM('4-Edificio 1:13-Edificio 10'!L25)=0," ",SUM('4-Edificio 1:13-Edificio 10'!L25))</f>
        <v xml:space="preserve"> </v>
      </c>
      <c r="M22" s="94" t="str">
        <f>IF(SUM('4-Edificio 1:13-Edificio 10'!M25)=0," ",SUM('4-Edificio 1:13-Edificio 10'!M25))</f>
        <v xml:space="preserve"> </v>
      </c>
      <c r="N22" s="94" t="str">
        <f t="shared" si="2"/>
        <v xml:space="preserve"> </v>
      </c>
      <c r="O22" s="94" t="str">
        <f>IF(SUM('4-Edificio 1:13-Edificio 10'!O25)=0," ",SUM('4-Edificio 1:13-Edificio 10'!O25))</f>
        <v xml:space="preserve"> </v>
      </c>
      <c r="P22" s="94" t="str">
        <f>IF(SUM('4-Edificio 1:13-Edificio 10'!P25)=0," ",SUM('4-Edificio 1:13-Edificio 10'!P25))</f>
        <v xml:space="preserve"> </v>
      </c>
      <c r="Q22" s="94" t="str">
        <f>IF(SUM('4-Edificio 1:13-Edificio 10'!Q25)=0," ",SUM('4-Edificio 1:13-Edificio 10'!Q25))</f>
        <v xml:space="preserve"> </v>
      </c>
      <c r="R22" s="94" t="str">
        <f t="shared" si="3"/>
        <v xml:space="preserve"> </v>
      </c>
      <c r="S22" s="94" t="str">
        <f>IF(SUM('4-Edificio 1:13-Edificio 10'!S25)=0," ",SUM('4-Edificio 1:13-Edificio 10'!S25))</f>
        <v xml:space="preserve"> </v>
      </c>
      <c r="T22" s="94" t="str">
        <f>IF(SUM('4-Edificio 1:13-Edificio 10'!T25)=0," ",SUM('4-Edificio 1:13-Edificio 10'!T25))</f>
        <v xml:space="preserve"> </v>
      </c>
      <c r="U22" s="94" t="str">
        <f>IF(SUM('4-Edificio 1:13-Edificio 10'!U25)=0," ",SUM('4-Edificio 1:13-Edificio 10'!U25))</f>
        <v xml:space="preserve"> </v>
      </c>
      <c r="V22" s="94" t="str">
        <f t="shared" si="4"/>
        <v xml:space="preserve"> </v>
      </c>
    </row>
    <row r="23" spans="1:22" s="5" customFormat="1" ht="24.95" customHeight="1" x14ac:dyDescent="0.25">
      <c r="A23" s="8" t="s">
        <v>10</v>
      </c>
      <c r="B23" s="6">
        <f>IFERROR(SUM('4-Edificio 1:13-Edificio 10'!B26),"")</f>
        <v>0</v>
      </c>
      <c r="C23" s="94" t="str">
        <f>IF(SUM('4-Edificio 1:13-Edificio 10'!C26)=0," ",SUM('4-Edificio 1:13-Edificio 10'!C26))</f>
        <v xml:space="preserve"> </v>
      </c>
      <c r="D23" s="144" t="str">
        <f>IF(SUM('4-Edificio 1:13-Edificio 10'!D26)=0," ",SUM('4-Edificio 1:13-Edificio 10'!D26))</f>
        <v xml:space="preserve"> </v>
      </c>
      <c r="E23" s="94" t="str">
        <f>IF(SUM('4-Edificio 1:13-Edificio 10'!E26)=0," ",SUM('4-Edificio 1:13-Edificio 10'!E26))</f>
        <v xml:space="preserve"> </v>
      </c>
      <c r="F23" s="94" t="str">
        <f t="shared" si="0"/>
        <v xml:space="preserve"> </v>
      </c>
      <c r="G23" s="120" t="str">
        <f>IF(('4-Edificio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10'!W26)=0," ",('4-Edificio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f>
        <v xml:space="preserve"> </v>
      </c>
      <c r="H23" s="178" t="str">
        <f>IF(('4-Edificio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10'!X26)=0," ",('4-Edificio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f>
        <v xml:space="preserve"> </v>
      </c>
      <c r="I23" s="120" t="str">
        <f>IF(('4-Edificio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10'!Y26)=0," ",('4-Edificio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f>
        <v xml:space="preserve"> </v>
      </c>
      <c r="J23" s="120" t="str">
        <f t="shared" si="1"/>
        <v xml:space="preserve"> </v>
      </c>
      <c r="K23" s="94" t="str">
        <f>IF(SUM('4-Edificio 1:13-Edificio 10'!K26)=0," ",SUM('4-Edificio 1:13-Edificio 10'!K26))</f>
        <v xml:space="preserve"> </v>
      </c>
      <c r="L23" s="94" t="str">
        <f>IF(SUM('4-Edificio 1:13-Edificio 10'!L26)=0," ",SUM('4-Edificio 1:13-Edificio 10'!L26))</f>
        <v xml:space="preserve"> </v>
      </c>
      <c r="M23" s="94" t="str">
        <f>IF(SUM('4-Edificio 1:13-Edificio 10'!M26)=0," ",SUM('4-Edificio 1:13-Edificio 10'!M26))</f>
        <v xml:space="preserve"> </v>
      </c>
      <c r="N23" s="94" t="str">
        <f t="shared" si="2"/>
        <v xml:space="preserve"> </v>
      </c>
      <c r="O23" s="94" t="str">
        <f>IF(SUM('4-Edificio 1:13-Edificio 10'!O26)=0," ",SUM('4-Edificio 1:13-Edificio 10'!O26))</f>
        <v xml:space="preserve"> </v>
      </c>
      <c r="P23" s="94" t="str">
        <f>IF(SUM('4-Edificio 1:13-Edificio 10'!P26)=0," ",SUM('4-Edificio 1:13-Edificio 10'!P26))</f>
        <v xml:space="preserve"> </v>
      </c>
      <c r="Q23" s="94" t="str">
        <f>IF(SUM('4-Edificio 1:13-Edificio 10'!Q26)=0," ",SUM('4-Edificio 1:13-Edificio 10'!Q26))</f>
        <v xml:space="preserve"> </v>
      </c>
      <c r="R23" s="94" t="str">
        <f t="shared" si="3"/>
        <v xml:space="preserve"> </v>
      </c>
      <c r="S23" s="94" t="str">
        <f>IF(SUM('4-Edificio 1:13-Edificio 10'!S26)=0," ",SUM('4-Edificio 1:13-Edificio 10'!S26))</f>
        <v xml:space="preserve"> </v>
      </c>
      <c r="T23" s="94" t="str">
        <f>IF(SUM('4-Edificio 1:13-Edificio 10'!T26)=0," ",SUM('4-Edificio 1:13-Edificio 10'!T26))</f>
        <v xml:space="preserve"> </v>
      </c>
      <c r="U23" s="94" t="str">
        <f>IF(SUM('4-Edificio 1:13-Edificio 10'!U26)=0," ",SUM('4-Edificio 1:13-Edificio 10'!U26))</f>
        <v xml:space="preserve"> </v>
      </c>
      <c r="V23" s="94" t="str">
        <f t="shared" si="4"/>
        <v xml:space="preserve"> </v>
      </c>
    </row>
    <row r="24" spans="1:22" s="186" customFormat="1" ht="20.100000000000001" customHeight="1" x14ac:dyDescent="0.25">
      <c r="A24" s="133" t="s">
        <v>30</v>
      </c>
      <c r="B24" s="196"/>
      <c r="C24" s="95">
        <f>SUM(C12:C23)</f>
        <v>0</v>
      </c>
      <c r="D24" s="176">
        <f t="shared" ref="D24:E24" si="5">SUM(D12:D23)</f>
        <v>0</v>
      </c>
      <c r="E24" s="95">
        <f t="shared" si="5"/>
        <v>0</v>
      </c>
      <c r="F24" s="95" t="s">
        <v>29</v>
      </c>
      <c r="G24" s="183">
        <f t="shared" ref="G24:I24" si="6">SUM(G12:G23)</f>
        <v>0</v>
      </c>
      <c r="H24" s="184">
        <f t="shared" si="6"/>
        <v>0</v>
      </c>
      <c r="I24" s="183">
        <f t="shared" si="6"/>
        <v>0</v>
      </c>
      <c r="J24" s="183" t="s">
        <v>29</v>
      </c>
      <c r="K24" s="95">
        <f>SUM(K12:K23)</f>
        <v>0</v>
      </c>
      <c r="L24" s="176">
        <f>SUM(L12:L23)</f>
        <v>0</v>
      </c>
      <c r="M24" s="95">
        <f>SUM(M12:M23)</f>
        <v>0</v>
      </c>
      <c r="N24" s="95" t="s">
        <v>29</v>
      </c>
      <c r="O24" s="183">
        <f>SUM(O12:O23)</f>
        <v>0</v>
      </c>
      <c r="P24" s="184">
        <f t="shared" ref="P24:Q24" si="7">SUM(P12:P23)</f>
        <v>0</v>
      </c>
      <c r="Q24" s="183">
        <f t="shared" si="7"/>
        <v>0</v>
      </c>
      <c r="R24" s="183" t="s">
        <v>29</v>
      </c>
      <c r="S24" s="95">
        <f t="shared" ref="S24:U24" si="8">SUM(S12:S23)</f>
        <v>0</v>
      </c>
      <c r="T24" s="176">
        <f t="shared" si="8"/>
        <v>0</v>
      </c>
      <c r="U24" s="95">
        <f t="shared" si="8"/>
        <v>0</v>
      </c>
      <c r="V24" s="95" t="s">
        <v>29</v>
      </c>
    </row>
    <row r="25" spans="1:22" s="186" customFormat="1" ht="20.100000000000001" customHeight="1" x14ac:dyDescent="0.25">
      <c r="A25" s="133" t="s">
        <v>38</v>
      </c>
      <c r="B25" s="197" t="str">
        <f>IF(SUM(B12:B23)=0,"",AVERAGE(B12:B23))</f>
        <v/>
      </c>
      <c r="C25" s="132" t="str">
        <f>IF(SUM(C12:C23)=0,"",AVERAGE(C12:C23))</f>
        <v/>
      </c>
      <c r="D25" s="176" t="str">
        <f t="shared" ref="D25:U25" si="9">IF(SUM(D12:D23)=0,"",AVERAGE(D12:D23))</f>
        <v/>
      </c>
      <c r="E25" s="95" t="str">
        <f t="shared" si="9"/>
        <v/>
      </c>
      <c r="F25" s="95" t="str">
        <f>IF(SUM(F12:F23)=0,"",AVERAGE(F12:F23))</f>
        <v/>
      </c>
      <c r="G25" s="185" t="str">
        <f t="shared" si="9"/>
        <v/>
      </c>
      <c r="H25" s="184" t="str">
        <f t="shared" si="9"/>
        <v/>
      </c>
      <c r="I25" s="183" t="str">
        <f t="shared" si="9"/>
        <v/>
      </c>
      <c r="J25" s="183" t="str">
        <f>IF(SUM(J12:J23)=0,"",AVERAGE(J12:J23))</f>
        <v/>
      </c>
      <c r="K25" s="132" t="str">
        <f t="shared" si="9"/>
        <v/>
      </c>
      <c r="L25" s="176" t="str">
        <f t="shared" si="9"/>
        <v/>
      </c>
      <c r="M25" s="95" t="str">
        <f t="shared" si="9"/>
        <v/>
      </c>
      <c r="N25" s="95" t="str">
        <f>IF(SUM(N12:N23)=0,"",AVERAGE(N12:N23))</f>
        <v/>
      </c>
      <c r="O25" s="185" t="str">
        <f t="shared" si="9"/>
        <v/>
      </c>
      <c r="P25" s="184" t="str">
        <f t="shared" si="9"/>
        <v/>
      </c>
      <c r="Q25" s="183" t="str">
        <f t="shared" si="9"/>
        <v/>
      </c>
      <c r="R25" s="183" t="str">
        <f>IF(SUM(R12:R23)=0,"",AVERAGE(R12:R23))</f>
        <v/>
      </c>
      <c r="S25" s="132" t="str">
        <f t="shared" si="9"/>
        <v/>
      </c>
      <c r="T25" s="176" t="str">
        <f t="shared" si="9"/>
        <v/>
      </c>
      <c r="U25" s="95" t="str">
        <f t="shared" si="9"/>
        <v/>
      </c>
      <c r="V25" s="95" t="str">
        <f>IF(SUM(V12:V23)=0,"",AVERAGE(V12:V23))</f>
        <v/>
      </c>
    </row>
    <row r="28" spans="1:22" s="16" customFormat="1" ht="21" x14ac:dyDescent="0.25">
      <c r="A28" s="240" t="s">
        <v>168</v>
      </c>
      <c r="B28" s="240"/>
      <c r="C28" s="240"/>
      <c r="D28" s="240"/>
      <c r="E28" s="240"/>
      <c r="F28" s="240"/>
      <c r="G28" s="240"/>
      <c r="H28" s="240"/>
      <c r="I28" s="240"/>
      <c r="J28" s="240"/>
      <c r="K28" s="240"/>
      <c r="L28" s="240"/>
      <c r="M28" s="240"/>
      <c r="N28" s="240"/>
      <c r="O28" s="15"/>
      <c r="P28" s="15"/>
      <c r="Q28" s="15"/>
    </row>
    <row r="29" spans="1:22" s="24" customFormat="1" x14ac:dyDescent="0.25">
      <c r="A29" s="291"/>
      <c r="B29" s="291"/>
      <c r="C29" s="291"/>
      <c r="D29" s="291"/>
      <c r="E29" s="291"/>
      <c r="F29" s="291"/>
      <c r="G29" s="291"/>
      <c r="H29" s="291"/>
      <c r="I29" s="291"/>
      <c r="J29" s="291"/>
      <c r="K29" s="291"/>
      <c r="L29" s="291"/>
      <c r="M29" s="291"/>
      <c r="N29" s="291"/>
      <c r="O29" s="291"/>
      <c r="P29" s="291"/>
      <c r="Q29" s="291"/>
    </row>
    <row r="30" spans="1:22" s="24" customFormat="1" x14ac:dyDescent="0.25">
      <c r="A30" s="211"/>
      <c r="B30" s="211"/>
      <c r="C30" s="211"/>
      <c r="D30" s="211"/>
      <c r="E30" s="211"/>
      <c r="F30" s="211"/>
      <c r="G30" s="211"/>
      <c r="H30" s="211"/>
      <c r="I30" s="211"/>
      <c r="J30" s="211"/>
      <c r="K30" s="211"/>
      <c r="L30" s="211"/>
      <c r="M30" s="211"/>
      <c r="N30" s="211"/>
      <c r="O30" s="211"/>
      <c r="P30" s="211"/>
      <c r="Q30" s="211"/>
    </row>
    <row r="31" spans="1:22" s="5" customFormat="1" ht="32.25" customHeight="1" x14ac:dyDescent="0.25">
      <c r="A31" s="25" t="s">
        <v>43</v>
      </c>
      <c r="B31" s="25"/>
      <c r="C31" s="286" t="s">
        <v>22</v>
      </c>
      <c r="D31" s="287"/>
      <c r="E31" s="252" t="s">
        <v>23</v>
      </c>
      <c r="F31" s="253"/>
      <c r="G31" s="286" t="s">
        <v>24</v>
      </c>
      <c r="H31" s="287"/>
      <c r="I31" s="252" t="s">
        <v>28</v>
      </c>
      <c r="J31" s="288"/>
    </row>
    <row r="32" spans="1:22" s="5" customFormat="1" ht="30" x14ac:dyDescent="0.25">
      <c r="A32" s="35" t="s">
        <v>0</v>
      </c>
      <c r="B32" s="35" t="s">
        <v>169</v>
      </c>
      <c r="C32" s="42" t="s">
        <v>50</v>
      </c>
      <c r="D32" s="179" t="s">
        <v>51</v>
      </c>
      <c r="E32" s="131" t="s">
        <v>50</v>
      </c>
      <c r="F32" s="180" t="s">
        <v>51</v>
      </c>
      <c r="G32" s="42" t="s">
        <v>50</v>
      </c>
      <c r="H32" s="179" t="s">
        <v>51</v>
      </c>
      <c r="I32" s="131" t="s">
        <v>50</v>
      </c>
      <c r="J32" s="180" t="s">
        <v>51</v>
      </c>
    </row>
    <row r="33" spans="1:27" s="5" customFormat="1" ht="24.95" customHeight="1" x14ac:dyDescent="0.25">
      <c r="A33" s="6" t="s">
        <v>15</v>
      </c>
      <c r="B33" s="6">
        <f>IFERROR(SUM('4-Edificio 1:13-Edificio 10'!B35),"")</f>
        <v>0</v>
      </c>
      <c r="C33" s="94" t="str">
        <f>IF(SUM('4-Edificio 1:13-Edificio 10'!C35)=0," ",SUM('4-Edificio 1:13-Edificio 10'!C35))</f>
        <v xml:space="preserve"> </v>
      </c>
      <c r="D33" s="94" t="str">
        <f>IF(SUM('4-Edificio 1:13-Edificio 10'!D35)=0," ",SUM('4-Edificio 1:13-Edificio 10'!D35))</f>
        <v xml:space="preserve"> </v>
      </c>
      <c r="E33" s="94" t="str">
        <f>IF(SUM('4-Edificio 1:13-Edificio 10'!E35)=0," ",SUM('4-Edificio 1:13-Edificio 10'!E35))</f>
        <v xml:space="preserve"> </v>
      </c>
      <c r="F33" s="94" t="str">
        <f>IF(SUM('4-Edificio 1:13-Edificio 10'!F35)=0," ",SUM('4-Edificio 1:13-Edificio 10'!F35))</f>
        <v xml:space="preserve"> </v>
      </c>
      <c r="G33" s="94" t="str">
        <f>IF(SUM('4-Edificio 1:13-Edificio 10'!G35)=0," ",SUM('4-Edificio 1:13-Edificio 10'!G35))</f>
        <v xml:space="preserve"> </v>
      </c>
      <c r="H33" s="94" t="str">
        <f>IF(SUM('4-Edificio 1:13-Edificio 10'!H35)=0," ",SUM('4-Edificio 1:13-Edificio 10'!H35))</f>
        <v xml:space="preserve"> </v>
      </c>
      <c r="I33" s="94" t="str">
        <f>IF(SUM('4-Edificio 1:13-Edificio 10'!I35)=0," ",SUM('4-Edificio 1:13-Edificio 10'!I35))</f>
        <v xml:space="preserve"> </v>
      </c>
      <c r="J33" s="94" t="str">
        <f>IF(SUM('4-Edificio 1:13-Edificio 10'!J35)=0," ",SUM('4-Edificio 1:13-Edificio 10'!J35))</f>
        <v xml:space="preserve"> </v>
      </c>
    </row>
    <row r="34" spans="1:27" s="5" customFormat="1" ht="24.95" customHeight="1" x14ac:dyDescent="0.25">
      <c r="A34" s="8" t="s">
        <v>1</v>
      </c>
      <c r="B34" s="6">
        <f>IFERROR(SUM('4-Edificio 1:13-Edificio 10'!B36),"")</f>
        <v>0</v>
      </c>
      <c r="C34" s="94" t="str">
        <f>IF(SUM('4-Edificio 1:13-Edificio 10'!C36)=0," ",SUM('4-Edificio 1:13-Edificio 10'!C36))</f>
        <v xml:space="preserve"> </v>
      </c>
      <c r="D34" s="94" t="str">
        <f>IF(SUM('4-Edificio 1:13-Edificio 10'!D36)=0," ",SUM('4-Edificio 1:13-Edificio 10'!D36))</f>
        <v xml:space="preserve"> </v>
      </c>
      <c r="E34" s="94" t="str">
        <f>IF(SUM('4-Edificio 1:13-Edificio 10'!E36)=0," ",SUM('4-Edificio 1:13-Edificio 10'!E36))</f>
        <v xml:space="preserve"> </v>
      </c>
      <c r="F34" s="94" t="str">
        <f>IF(SUM('4-Edificio 1:13-Edificio 10'!F36)=0," ",SUM('4-Edificio 1:13-Edificio 10'!F36))</f>
        <v xml:space="preserve"> </v>
      </c>
      <c r="G34" s="94" t="str">
        <f>IF(SUM('4-Edificio 1:13-Edificio 10'!G36)=0," ",SUM('4-Edificio 1:13-Edificio 10'!G36))</f>
        <v xml:space="preserve"> </v>
      </c>
      <c r="H34" s="94" t="str">
        <f>IF(SUM('4-Edificio 1:13-Edificio 10'!H36)=0," ",SUM('4-Edificio 1:13-Edificio 10'!H36))</f>
        <v xml:space="preserve"> </v>
      </c>
      <c r="I34" s="94" t="str">
        <f>IF(SUM('4-Edificio 1:13-Edificio 10'!I36)=0," ",SUM('4-Edificio 1:13-Edificio 10'!I36))</f>
        <v xml:space="preserve"> </v>
      </c>
      <c r="J34" s="94" t="str">
        <f>IF(SUM('4-Edificio 1:13-Edificio 10'!J36)=0," ",SUM('4-Edificio 1:13-Edificio 10'!J36))</f>
        <v xml:space="preserve"> </v>
      </c>
    </row>
    <row r="35" spans="1:27" s="5" customFormat="1" ht="24.95" customHeight="1" x14ac:dyDescent="0.25">
      <c r="A35" s="8" t="s">
        <v>2</v>
      </c>
      <c r="B35" s="6">
        <f>IFERROR(SUM('4-Edificio 1:13-Edificio 10'!B37),"")</f>
        <v>0</v>
      </c>
      <c r="C35" s="94" t="str">
        <f>IF(SUM('4-Edificio 1:13-Edificio 10'!C37)=0," ",SUM('4-Edificio 1:13-Edificio 10'!C37))</f>
        <v xml:space="preserve"> </v>
      </c>
      <c r="D35" s="94" t="str">
        <f>IF(SUM('4-Edificio 1:13-Edificio 10'!D37)=0," ",SUM('4-Edificio 1:13-Edificio 10'!D37))</f>
        <v xml:space="preserve"> </v>
      </c>
      <c r="E35" s="94" t="str">
        <f>IF(SUM('4-Edificio 1:13-Edificio 10'!E37)=0," ",SUM('4-Edificio 1:13-Edificio 10'!E37))</f>
        <v xml:space="preserve"> </v>
      </c>
      <c r="F35" s="94" t="str">
        <f>IF(SUM('4-Edificio 1:13-Edificio 10'!F37)=0," ",SUM('4-Edificio 1:13-Edificio 10'!F37))</f>
        <v xml:space="preserve"> </v>
      </c>
      <c r="G35" s="94" t="str">
        <f>IF(SUM('4-Edificio 1:13-Edificio 10'!G37)=0," ",SUM('4-Edificio 1:13-Edificio 10'!G37))</f>
        <v xml:space="preserve"> </v>
      </c>
      <c r="H35" s="94" t="str">
        <f>IF(SUM('4-Edificio 1:13-Edificio 10'!H37)=0," ",SUM('4-Edificio 1:13-Edificio 10'!H37))</f>
        <v xml:space="preserve"> </v>
      </c>
      <c r="I35" s="94" t="str">
        <f>IF(SUM('4-Edificio 1:13-Edificio 10'!I37)=0," ",SUM('4-Edificio 1:13-Edificio 10'!I37))</f>
        <v xml:space="preserve"> </v>
      </c>
      <c r="J35" s="94" t="str">
        <f>IF(SUM('4-Edificio 1:13-Edificio 10'!J37)=0," ",SUM('4-Edificio 1:13-Edificio 10'!J37))</f>
        <v xml:space="preserve"> </v>
      </c>
    </row>
    <row r="36" spans="1:27" s="5" customFormat="1" ht="24.95" customHeight="1" x14ac:dyDescent="0.25">
      <c r="A36" s="8" t="s">
        <v>3</v>
      </c>
      <c r="B36" s="6">
        <f>IFERROR(SUM('4-Edificio 1:13-Edificio 10'!B38),"")</f>
        <v>0</v>
      </c>
      <c r="C36" s="94" t="str">
        <f>IF(SUM('4-Edificio 1:13-Edificio 10'!C38)=0," ",SUM('4-Edificio 1:13-Edificio 10'!C38))</f>
        <v xml:space="preserve"> </v>
      </c>
      <c r="D36" s="94" t="str">
        <f>IF(SUM('4-Edificio 1:13-Edificio 10'!D38)=0," ",SUM('4-Edificio 1:13-Edificio 10'!D38))</f>
        <v xml:space="preserve"> </v>
      </c>
      <c r="E36" s="94" t="str">
        <f>IF(SUM('4-Edificio 1:13-Edificio 10'!E38)=0," ",SUM('4-Edificio 1:13-Edificio 10'!E38))</f>
        <v xml:space="preserve"> </v>
      </c>
      <c r="F36" s="94" t="str">
        <f>IF(SUM('4-Edificio 1:13-Edificio 10'!F38)=0," ",SUM('4-Edificio 1:13-Edificio 10'!F38))</f>
        <v xml:space="preserve"> </v>
      </c>
      <c r="G36" s="94" t="str">
        <f>IF(SUM('4-Edificio 1:13-Edificio 10'!G38)=0," ",SUM('4-Edificio 1:13-Edificio 10'!G38))</f>
        <v xml:space="preserve"> </v>
      </c>
      <c r="H36" s="94" t="str">
        <f>IF(SUM('4-Edificio 1:13-Edificio 10'!H38)=0," ",SUM('4-Edificio 1:13-Edificio 10'!H38))</f>
        <v xml:space="preserve"> </v>
      </c>
      <c r="I36" s="94" t="str">
        <f>IF(SUM('4-Edificio 1:13-Edificio 10'!I38)=0," ",SUM('4-Edificio 1:13-Edificio 10'!I38))</f>
        <v xml:space="preserve"> </v>
      </c>
      <c r="J36" s="94" t="str">
        <f>IF(SUM('4-Edificio 1:13-Edificio 10'!J38)=0," ",SUM('4-Edificio 1:13-Edificio 10'!J38))</f>
        <v xml:space="preserve"> </v>
      </c>
    </row>
    <row r="37" spans="1:27" s="5" customFormat="1" ht="24.95" customHeight="1" x14ac:dyDescent="0.25">
      <c r="A37" s="8" t="s">
        <v>4</v>
      </c>
      <c r="B37" s="6">
        <f>IFERROR(SUM('4-Edificio 1:13-Edificio 10'!B39),"")</f>
        <v>0</v>
      </c>
      <c r="C37" s="94" t="str">
        <f>IF(SUM('4-Edificio 1:13-Edificio 10'!C39)=0," ",SUM('4-Edificio 1:13-Edificio 10'!C39))</f>
        <v xml:space="preserve"> </v>
      </c>
      <c r="D37" s="94" t="str">
        <f>IF(SUM('4-Edificio 1:13-Edificio 10'!D39)=0," ",SUM('4-Edificio 1:13-Edificio 10'!D39))</f>
        <v xml:space="preserve"> </v>
      </c>
      <c r="E37" s="94" t="str">
        <f>IF(SUM('4-Edificio 1:13-Edificio 10'!E39)=0," ",SUM('4-Edificio 1:13-Edificio 10'!E39))</f>
        <v xml:space="preserve"> </v>
      </c>
      <c r="F37" s="94" t="str">
        <f>IF(SUM('4-Edificio 1:13-Edificio 10'!F39)=0," ",SUM('4-Edificio 1:13-Edificio 10'!F39))</f>
        <v xml:space="preserve"> </v>
      </c>
      <c r="G37" s="94" t="str">
        <f>IF(SUM('4-Edificio 1:13-Edificio 10'!G39)=0," ",SUM('4-Edificio 1:13-Edificio 10'!G39))</f>
        <v xml:space="preserve"> </v>
      </c>
      <c r="H37" s="94" t="str">
        <f>IF(SUM('4-Edificio 1:13-Edificio 10'!H39)=0," ",SUM('4-Edificio 1:13-Edificio 10'!H39))</f>
        <v xml:space="preserve"> </v>
      </c>
      <c r="I37" s="94" t="str">
        <f>IF(SUM('4-Edificio 1:13-Edificio 10'!I39)=0," ",SUM('4-Edificio 1:13-Edificio 10'!I39))</f>
        <v xml:space="preserve"> </v>
      </c>
      <c r="J37" s="94" t="str">
        <f>IF(SUM('4-Edificio 1:13-Edificio 10'!J39)=0," ",SUM('4-Edificio 1:13-Edificio 10'!J39))</f>
        <v xml:space="preserve"> </v>
      </c>
    </row>
    <row r="38" spans="1:27" s="5" customFormat="1" ht="24.95" customHeight="1" x14ac:dyDescent="0.25">
      <c r="A38" s="8" t="s">
        <v>5</v>
      </c>
      <c r="B38" s="6">
        <f>IFERROR(SUM('4-Edificio 1:13-Edificio 10'!B40),"")</f>
        <v>0</v>
      </c>
      <c r="C38" s="94" t="str">
        <f>IF(SUM('4-Edificio 1:13-Edificio 10'!C40)=0," ",SUM('4-Edificio 1:13-Edificio 10'!C40))</f>
        <v xml:space="preserve"> </v>
      </c>
      <c r="D38" s="94" t="str">
        <f>IF(SUM('4-Edificio 1:13-Edificio 10'!D40)=0," ",SUM('4-Edificio 1:13-Edificio 10'!D40))</f>
        <v xml:space="preserve"> </v>
      </c>
      <c r="E38" s="94" t="str">
        <f>IF(SUM('4-Edificio 1:13-Edificio 10'!E40)=0," ",SUM('4-Edificio 1:13-Edificio 10'!E40))</f>
        <v xml:space="preserve"> </v>
      </c>
      <c r="F38" s="94" t="str">
        <f>IF(SUM('4-Edificio 1:13-Edificio 10'!F40)=0," ",SUM('4-Edificio 1:13-Edificio 10'!F40))</f>
        <v xml:space="preserve"> </v>
      </c>
      <c r="G38" s="94" t="str">
        <f>IF(SUM('4-Edificio 1:13-Edificio 10'!G40)=0," ",SUM('4-Edificio 1:13-Edificio 10'!G40))</f>
        <v xml:space="preserve"> </v>
      </c>
      <c r="H38" s="94" t="str">
        <f>IF(SUM('4-Edificio 1:13-Edificio 10'!H40)=0," ",SUM('4-Edificio 1:13-Edificio 10'!H40))</f>
        <v xml:space="preserve"> </v>
      </c>
      <c r="I38" s="94" t="str">
        <f>IF(SUM('4-Edificio 1:13-Edificio 10'!I40)=0," ",SUM('4-Edificio 1:13-Edificio 10'!I40))</f>
        <v xml:space="preserve"> </v>
      </c>
      <c r="J38" s="94" t="str">
        <f>IF(SUM('4-Edificio 1:13-Edificio 10'!J40)=0," ",SUM('4-Edificio 1:13-Edificio 10'!J40))</f>
        <v xml:space="preserve"> </v>
      </c>
    </row>
    <row r="39" spans="1:27" s="5" customFormat="1" ht="24.95" customHeight="1" x14ac:dyDescent="0.25">
      <c r="A39" s="8" t="s">
        <v>6</v>
      </c>
      <c r="B39" s="6">
        <f>IFERROR(SUM('4-Edificio 1:13-Edificio 10'!B41),"")</f>
        <v>0</v>
      </c>
      <c r="C39" s="94" t="str">
        <f>IF(SUM('4-Edificio 1:13-Edificio 10'!C41)=0," ",SUM('4-Edificio 1:13-Edificio 10'!C41))</f>
        <v xml:space="preserve"> </v>
      </c>
      <c r="D39" s="94" t="str">
        <f>IF(SUM('4-Edificio 1:13-Edificio 10'!D41)=0," ",SUM('4-Edificio 1:13-Edificio 10'!D41))</f>
        <v xml:space="preserve"> </v>
      </c>
      <c r="E39" s="94" t="str">
        <f>IF(SUM('4-Edificio 1:13-Edificio 10'!E41)=0," ",SUM('4-Edificio 1:13-Edificio 10'!E41))</f>
        <v xml:space="preserve"> </v>
      </c>
      <c r="F39" s="94" t="str">
        <f>IF(SUM('4-Edificio 1:13-Edificio 10'!F41)=0," ",SUM('4-Edificio 1:13-Edificio 10'!F41))</f>
        <v xml:space="preserve"> </v>
      </c>
      <c r="G39" s="94" t="str">
        <f>IF(SUM('4-Edificio 1:13-Edificio 10'!G41)=0," ",SUM('4-Edificio 1:13-Edificio 10'!G41))</f>
        <v xml:space="preserve"> </v>
      </c>
      <c r="H39" s="94" t="str">
        <f>IF(SUM('4-Edificio 1:13-Edificio 10'!H41)=0," ",SUM('4-Edificio 1:13-Edificio 10'!H41))</f>
        <v xml:space="preserve"> </v>
      </c>
      <c r="I39" s="94" t="str">
        <f>IF(SUM('4-Edificio 1:13-Edificio 10'!I41)=0," ",SUM('4-Edificio 1:13-Edificio 10'!I41))</f>
        <v xml:space="preserve"> </v>
      </c>
      <c r="J39" s="94" t="str">
        <f>IF(SUM('4-Edificio 1:13-Edificio 10'!J41)=0," ",SUM('4-Edificio 1:13-Edificio 10'!J41))</f>
        <v xml:space="preserve"> </v>
      </c>
    </row>
    <row r="40" spans="1:27" s="5" customFormat="1" ht="24.95" customHeight="1" x14ac:dyDescent="0.25">
      <c r="A40" s="8" t="s">
        <v>16</v>
      </c>
      <c r="B40" s="6">
        <f>IFERROR(SUM('4-Edificio 1:13-Edificio 10'!B42),"")</f>
        <v>0</v>
      </c>
      <c r="C40" s="94" t="str">
        <f>IF(SUM('4-Edificio 1:13-Edificio 10'!C42)=0," ",SUM('4-Edificio 1:13-Edificio 10'!C42))</f>
        <v xml:space="preserve"> </v>
      </c>
      <c r="D40" s="94" t="str">
        <f>IF(SUM('4-Edificio 1:13-Edificio 10'!D42)=0," ",SUM('4-Edificio 1:13-Edificio 10'!D42))</f>
        <v xml:space="preserve"> </v>
      </c>
      <c r="E40" s="94" t="str">
        <f>IF(SUM('4-Edificio 1:13-Edificio 10'!E42)=0," ",SUM('4-Edificio 1:13-Edificio 10'!E42))</f>
        <v xml:space="preserve"> </v>
      </c>
      <c r="F40" s="94" t="str">
        <f>IF(SUM('4-Edificio 1:13-Edificio 10'!F42)=0," ",SUM('4-Edificio 1:13-Edificio 10'!F42))</f>
        <v xml:space="preserve"> </v>
      </c>
      <c r="G40" s="94" t="str">
        <f>IF(SUM('4-Edificio 1:13-Edificio 10'!G42)=0," ",SUM('4-Edificio 1:13-Edificio 10'!G42))</f>
        <v xml:space="preserve"> </v>
      </c>
      <c r="H40" s="94" t="str">
        <f>IF(SUM('4-Edificio 1:13-Edificio 10'!H42)=0," ",SUM('4-Edificio 1:13-Edificio 10'!H42))</f>
        <v xml:space="preserve"> </v>
      </c>
      <c r="I40" s="94" t="str">
        <f>IF(SUM('4-Edificio 1:13-Edificio 10'!I42)=0," ",SUM('4-Edificio 1:13-Edificio 10'!I42))</f>
        <v xml:space="preserve"> </v>
      </c>
      <c r="J40" s="94" t="str">
        <f>IF(SUM('4-Edificio 1:13-Edificio 10'!J42)=0," ",SUM('4-Edificio 1:13-Edificio 10'!J42))</f>
        <v xml:space="preserve"> </v>
      </c>
    </row>
    <row r="41" spans="1:27" s="5" customFormat="1" ht="24.95" customHeight="1" x14ac:dyDescent="0.25">
      <c r="A41" s="8" t="s">
        <v>7</v>
      </c>
      <c r="B41" s="6">
        <f>IFERROR(SUM('4-Edificio 1:13-Edificio 10'!B43),"")</f>
        <v>0</v>
      </c>
      <c r="C41" s="94" t="str">
        <f>IF(SUM('4-Edificio 1:13-Edificio 10'!C43)=0," ",SUM('4-Edificio 1:13-Edificio 10'!C43))</f>
        <v xml:space="preserve"> </v>
      </c>
      <c r="D41" s="94" t="str">
        <f>IF(SUM('4-Edificio 1:13-Edificio 10'!D43)=0," ",SUM('4-Edificio 1:13-Edificio 10'!D43))</f>
        <v xml:space="preserve"> </v>
      </c>
      <c r="E41" s="94" t="str">
        <f>IF(SUM('4-Edificio 1:13-Edificio 10'!E43)=0," ",SUM('4-Edificio 1:13-Edificio 10'!E43))</f>
        <v xml:space="preserve"> </v>
      </c>
      <c r="F41" s="94" t="str">
        <f>IF(SUM('4-Edificio 1:13-Edificio 10'!F43)=0," ",SUM('4-Edificio 1:13-Edificio 10'!F43))</f>
        <v xml:space="preserve"> </v>
      </c>
      <c r="G41" s="94" t="str">
        <f>IF(SUM('4-Edificio 1:13-Edificio 10'!G43)=0," ",SUM('4-Edificio 1:13-Edificio 10'!G43))</f>
        <v xml:space="preserve"> </v>
      </c>
      <c r="H41" s="94" t="str">
        <f>IF(SUM('4-Edificio 1:13-Edificio 10'!H43)=0," ",SUM('4-Edificio 1:13-Edificio 10'!H43))</f>
        <v xml:space="preserve"> </v>
      </c>
      <c r="I41" s="94" t="str">
        <f>IF(SUM('4-Edificio 1:13-Edificio 10'!I43)=0," ",SUM('4-Edificio 1:13-Edificio 10'!I43))</f>
        <v xml:space="preserve"> </v>
      </c>
      <c r="J41" s="94" t="str">
        <f>IF(SUM('4-Edificio 1:13-Edificio 10'!J43)=0," ",SUM('4-Edificio 1:13-Edificio 10'!J43))</f>
        <v xml:space="preserve"> </v>
      </c>
    </row>
    <row r="42" spans="1:27" s="5" customFormat="1" ht="24.95" customHeight="1" x14ac:dyDescent="0.25">
      <c r="A42" s="8" t="s">
        <v>8</v>
      </c>
      <c r="B42" s="6">
        <f>IFERROR(SUM('4-Edificio 1:13-Edificio 10'!B44),"")</f>
        <v>0</v>
      </c>
      <c r="C42" s="94" t="str">
        <f>IF(SUM('4-Edificio 1:13-Edificio 10'!C44)=0," ",SUM('4-Edificio 1:13-Edificio 10'!C44))</f>
        <v xml:space="preserve"> </v>
      </c>
      <c r="D42" s="94" t="str">
        <f>IF(SUM('4-Edificio 1:13-Edificio 10'!D44)=0," ",SUM('4-Edificio 1:13-Edificio 10'!D44))</f>
        <v xml:space="preserve"> </v>
      </c>
      <c r="E42" s="94" t="str">
        <f>IF(SUM('4-Edificio 1:13-Edificio 10'!E44)=0," ",SUM('4-Edificio 1:13-Edificio 10'!E44))</f>
        <v xml:space="preserve"> </v>
      </c>
      <c r="F42" s="94" t="str">
        <f>IF(SUM('4-Edificio 1:13-Edificio 10'!F44)=0," ",SUM('4-Edificio 1:13-Edificio 10'!F44))</f>
        <v xml:space="preserve"> </v>
      </c>
      <c r="G42" s="94" t="str">
        <f>IF(SUM('4-Edificio 1:13-Edificio 10'!G44)=0," ",SUM('4-Edificio 1:13-Edificio 10'!G44))</f>
        <v xml:space="preserve"> </v>
      </c>
      <c r="H42" s="94" t="str">
        <f>IF(SUM('4-Edificio 1:13-Edificio 10'!H44)=0," ",SUM('4-Edificio 1:13-Edificio 10'!H44))</f>
        <v xml:space="preserve"> </v>
      </c>
      <c r="I42" s="94" t="str">
        <f>IF(SUM('4-Edificio 1:13-Edificio 10'!I44)=0," ",SUM('4-Edificio 1:13-Edificio 10'!I44))</f>
        <v xml:space="preserve"> </v>
      </c>
      <c r="J42" s="94" t="str">
        <f>IF(SUM('4-Edificio 1:13-Edificio 10'!J44)=0," ",SUM('4-Edificio 1:13-Edificio 10'!J44))</f>
        <v xml:space="preserve"> </v>
      </c>
    </row>
    <row r="43" spans="1:27" s="5" customFormat="1" ht="24.95" customHeight="1" x14ac:dyDescent="0.25">
      <c r="A43" s="8" t="s">
        <v>9</v>
      </c>
      <c r="B43" s="6">
        <f>IFERROR(SUM('4-Edificio 1:13-Edificio 10'!B45),"")</f>
        <v>0</v>
      </c>
      <c r="C43" s="94" t="str">
        <f>IF(SUM('4-Edificio 1:13-Edificio 10'!C45)=0," ",SUM('4-Edificio 1:13-Edificio 10'!C45))</f>
        <v xml:space="preserve"> </v>
      </c>
      <c r="D43" s="94" t="str">
        <f>IF(SUM('4-Edificio 1:13-Edificio 10'!D45)=0," ",SUM('4-Edificio 1:13-Edificio 10'!D45))</f>
        <v xml:space="preserve"> </v>
      </c>
      <c r="E43" s="94" t="str">
        <f>IF(SUM('4-Edificio 1:13-Edificio 10'!E45)=0," ",SUM('4-Edificio 1:13-Edificio 10'!E45))</f>
        <v xml:space="preserve"> </v>
      </c>
      <c r="F43" s="94" t="str">
        <f>IF(SUM('4-Edificio 1:13-Edificio 10'!F45)=0," ",SUM('4-Edificio 1:13-Edificio 10'!F45))</f>
        <v xml:space="preserve"> </v>
      </c>
      <c r="G43" s="94" t="str">
        <f>IF(SUM('4-Edificio 1:13-Edificio 10'!G45)=0," ",SUM('4-Edificio 1:13-Edificio 10'!G45))</f>
        <v xml:space="preserve"> </v>
      </c>
      <c r="H43" s="94" t="str">
        <f>IF(SUM('4-Edificio 1:13-Edificio 10'!H45)=0," ",SUM('4-Edificio 1:13-Edificio 10'!H45))</f>
        <v xml:space="preserve"> </v>
      </c>
      <c r="I43" s="94" t="str">
        <f>IF(SUM('4-Edificio 1:13-Edificio 10'!I45)=0," ",SUM('4-Edificio 1:13-Edificio 10'!I45))</f>
        <v xml:space="preserve"> </v>
      </c>
      <c r="J43" s="94" t="str">
        <f>IF(SUM('4-Edificio 1:13-Edificio 10'!J45)=0," ",SUM('4-Edificio 1:13-Edificio 10'!J45))</f>
        <v xml:space="preserve"> </v>
      </c>
    </row>
    <row r="44" spans="1:27" s="5" customFormat="1" ht="24.95" customHeight="1" x14ac:dyDescent="0.25">
      <c r="A44" s="8" t="s">
        <v>10</v>
      </c>
      <c r="B44" s="6">
        <f>IFERROR(SUM('4-Edificio 1:13-Edificio 10'!B46),"")</f>
        <v>0</v>
      </c>
      <c r="C44" s="94" t="str">
        <f>IF(SUM('4-Edificio 1:13-Edificio 10'!C46)=0," ",SUM('4-Edificio 1:13-Edificio 10'!C46))</f>
        <v xml:space="preserve"> </v>
      </c>
      <c r="D44" s="94" t="str">
        <f>IF(SUM('4-Edificio 1:13-Edificio 10'!D46)=0," ",SUM('4-Edificio 1:13-Edificio 10'!D46))</f>
        <v xml:space="preserve"> </v>
      </c>
      <c r="E44" s="94" t="str">
        <f>IF(SUM('4-Edificio 1:13-Edificio 10'!E46)=0," ",SUM('4-Edificio 1:13-Edificio 10'!E46))</f>
        <v xml:space="preserve"> </v>
      </c>
      <c r="F44" s="94" t="str">
        <f>IF(SUM('4-Edificio 1:13-Edificio 10'!F46)=0," ",SUM('4-Edificio 1:13-Edificio 10'!F46))</f>
        <v xml:space="preserve"> </v>
      </c>
      <c r="G44" s="94" t="str">
        <f>IF(SUM('4-Edificio 1:13-Edificio 10'!G46)=0," ",SUM('4-Edificio 1:13-Edificio 10'!G46))</f>
        <v xml:space="preserve"> </v>
      </c>
      <c r="H44" s="94" t="str">
        <f>IF(SUM('4-Edificio 1:13-Edificio 10'!H46)=0," ",SUM('4-Edificio 1:13-Edificio 10'!H46))</f>
        <v xml:space="preserve"> </v>
      </c>
      <c r="I44" s="94" t="str">
        <f>IF(SUM('4-Edificio 1:13-Edificio 10'!I46)=0," ",SUM('4-Edificio 1:13-Edificio 10'!I46))</f>
        <v xml:space="preserve"> </v>
      </c>
      <c r="J44" s="94" t="str">
        <f>IF(SUM('4-Edificio 1:13-Edificio 10'!J46)=0," ",SUM('4-Edificio 1:13-Edificio 10'!J46))</f>
        <v xml:space="preserve"> </v>
      </c>
    </row>
    <row r="45" spans="1:27" s="12" customFormat="1" ht="20.100000000000001" customHeight="1" x14ac:dyDescent="0.25">
      <c r="A45" s="38" t="s">
        <v>30</v>
      </c>
      <c r="B45" s="38"/>
      <c r="C45" s="182">
        <f>SUM(C33:C44)</f>
        <v>0</v>
      </c>
      <c r="D45" s="179">
        <f t="shared" ref="D45:J45" si="10">SUM(D33:D44)</f>
        <v>0</v>
      </c>
      <c r="E45" s="187">
        <f t="shared" si="10"/>
        <v>0</v>
      </c>
      <c r="F45" s="188">
        <f t="shared" si="10"/>
        <v>0</v>
      </c>
      <c r="G45" s="182">
        <f t="shared" si="10"/>
        <v>0</v>
      </c>
      <c r="H45" s="179">
        <f t="shared" si="10"/>
        <v>0</v>
      </c>
      <c r="I45" s="187">
        <f t="shared" si="10"/>
        <v>0</v>
      </c>
      <c r="J45" s="188">
        <f t="shared" si="10"/>
        <v>0</v>
      </c>
    </row>
    <row r="46" spans="1:27" s="12" customFormat="1" ht="20.100000000000001" customHeight="1" x14ac:dyDescent="0.25">
      <c r="A46" s="38" t="s">
        <v>38</v>
      </c>
      <c r="B46" s="38"/>
      <c r="C46" s="182" t="str">
        <f t="shared" ref="C46:J46" si="11">IF(SUM(C33:C44)=0,"",AVERAGE(C33:C44))</f>
        <v/>
      </c>
      <c r="D46" s="179" t="str">
        <f t="shared" si="11"/>
        <v/>
      </c>
      <c r="E46" s="187" t="str">
        <f t="shared" si="11"/>
        <v/>
      </c>
      <c r="F46" s="188" t="str">
        <f t="shared" si="11"/>
        <v/>
      </c>
      <c r="G46" s="182" t="str">
        <f t="shared" si="11"/>
        <v/>
      </c>
      <c r="H46" s="179" t="str">
        <f t="shared" si="11"/>
        <v/>
      </c>
      <c r="I46" s="187" t="str">
        <f t="shared" si="11"/>
        <v/>
      </c>
      <c r="J46" s="188" t="str">
        <f t="shared" si="11"/>
        <v/>
      </c>
    </row>
    <row r="47" spans="1:27" ht="20.100000000000001" customHeight="1" x14ac:dyDescent="0.25">
      <c r="G47" s="3"/>
      <c r="L47" s="3"/>
      <c r="Q47" s="3"/>
      <c r="V47" s="3"/>
      <c r="AA47" s="3"/>
    </row>
    <row r="48" spans="1:27" ht="20.100000000000001" customHeight="1" x14ac:dyDescent="0.25">
      <c r="G48" s="3"/>
      <c r="L48" s="3"/>
      <c r="Q48" s="3"/>
      <c r="V48" s="3"/>
      <c r="AA48" s="3"/>
    </row>
    <row r="49" spans="1:30" ht="20.100000000000001" customHeight="1" x14ac:dyDescent="0.25">
      <c r="G49" s="3"/>
      <c r="L49" s="3"/>
      <c r="Q49" s="3"/>
      <c r="V49" s="3"/>
      <c r="AA49" s="3"/>
    </row>
    <row r="50" spans="1:30" s="16" customFormat="1" ht="20.100000000000001" customHeight="1" x14ac:dyDescent="0.25">
      <c r="A50" s="240" t="s">
        <v>165</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row>
    <row r="51" spans="1:30" s="24" customFormat="1" ht="20.100000000000001" customHeight="1" x14ac:dyDescent="0.25">
      <c r="A51" s="291"/>
      <c r="B51" s="291"/>
      <c r="C51" s="291"/>
      <c r="D51" s="291"/>
      <c r="E51" s="291"/>
      <c r="F51" s="291"/>
      <c r="G51" s="291"/>
      <c r="H51" s="291"/>
      <c r="I51" s="291"/>
      <c r="J51" s="291"/>
      <c r="K51" s="291"/>
      <c r="L51" s="291"/>
      <c r="M51" s="291"/>
      <c r="N51" s="291"/>
      <c r="O51" s="291"/>
      <c r="P51" s="291"/>
      <c r="Q51" s="291"/>
    </row>
    <row r="52" spans="1:30" s="5" customFormat="1" ht="48.75" customHeight="1" x14ac:dyDescent="0.25">
      <c r="A52" s="34" t="s">
        <v>43</v>
      </c>
      <c r="B52" s="34" t="s">
        <v>169</v>
      </c>
      <c r="C52" s="282" t="s">
        <v>22</v>
      </c>
      <c r="D52" s="283"/>
      <c r="E52" s="284" t="s">
        <v>23</v>
      </c>
      <c r="F52" s="289"/>
      <c r="G52" s="282" t="s">
        <v>24</v>
      </c>
      <c r="H52" s="283"/>
      <c r="I52" s="284" t="s">
        <v>34</v>
      </c>
      <c r="J52" s="289"/>
      <c r="K52" s="282" t="s">
        <v>35</v>
      </c>
      <c r="L52" s="283"/>
      <c r="M52" s="284" t="s">
        <v>28</v>
      </c>
      <c r="N52" s="285"/>
    </row>
    <row r="53" spans="1:30" s="5" customFormat="1" ht="30" x14ac:dyDescent="0.25">
      <c r="A53" s="37" t="s">
        <v>0</v>
      </c>
      <c r="B53" s="37"/>
      <c r="C53" s="48" t="s">
        <v>50</v>
      </c>
      <c r="D53" s="48" t="s">
        <v>51</v>
      </c>
      <c r="E53" s="47" t="s">
        <v>54</v>
      </c>
      <c r="F53" s="47" t="s">
        <v>53</v>
      </c>
      <c r="G53" s="48" t="s">
        <v>50</v>
      </c>
      <c r="H53" s="48" t="s">
        <v>51</v>
      </c>
      <c r="I53" s="47" t="s">
        <v>55</v>
      </c>
      <c r="J53" s="47" t="s">
        <v>53</v>
      </c>
      <c r="K53" s="48" t="s">
        <v>50</v>
      </c>
      <c r="L53" s="48" t="s">
        <v>51</v>
      </c>
      <c r="M53" s="47" t="s">
        <v>54</v>
      </c>
      <c r="N53" s="47" t="s">
        <v>53</v>
      </c>
    </row>
    <row r="54" spans="1:30" s="5" customFormat="1" ht="24.95" customHeight="1" x14ac:dyDescent="0.25">
      <c r="A54" s="172" t="s">
        <v>41</v>
      </c>
      <c r="B54" s="172"/>
      <c r="C54" s="51">
        <f>C24</f>
        <v>0</v>
      </c>
      <c r="D54" s="181">
        <f>D24</f>
        <v>0</v>
      </c>
      <c r="E54" s="51">
        <f>G24</f>
        <v>0</v>
      </c>
      <c r="F54" s="181">
        <f>H24</f>
        <v>0</v>
      </c>
      <c r="G54" s="51">
        <f>K24</f>
        <v>0</v>
      </c>
      <c r="H54" s="181">
        <f>L24</f>
        <v>0</v>
      </c>
      <c r="I54" s="51">
        <f>O24</f>
        <v>0</v>
      </c>
      <c r="J54" s="51">
        <f>P24</f>
        <v>0</v>
      </c>
      <c r="K54" s="51">
        <f>S24</f>
        <v>0</v>
      </c>
      <c r="L54" s="51">
        <f>T24</f>
        <v>0</v>
      </c>
      <c r="M54" s="51" t="s">
        <v>29</v>
      </c>
      <c r="N54" s="51" t="s">
        <v>29</v>
      </c>
    </row>
    <row r="55" spans="1:30" s="5" customFormat="1" ht="24.95" customHeight="1" x14ac:dyDescent="0.25">
      <c r="A55" s="172" t="s">
        <v>42</v>
      </c>
      <c r="B55" s="172"/>
      <c r="C55" s="51">
        <f>C45</f>
        <v>0</v>
      </c>
      <c r="D55" s="181">
        <f t="shared" ref="D55" si="12">D45</f>
        <v>0</v>
      </c>
      <c r="E55" s="51">
        <f>E45</f>
        <v>0</v>
      </c>
      <c r="F55" s="181">
        <f>F45</f>
        <v>0</v>
      </c>
      <c r="G55" s="51">
        <f>G45</f>
        <v>0</v>
      </c>
      <c r="H55" s="181">
        <f>H45</f>
        <v>0</v>
      </c>
      <c r="I55" s="51" t="s">
        <v>29</v>
      </c>
      <c r="J55" s="51" t="s">
        <v>29</v>
      </c>
      <c r="K55" s="51" t="s">
        <v>29</v>
      </c>
      <c r="L55" s="51" t="s">
        <v>29</v>
      </c>
      <c r="M55" s="51">
        <f>I45</f>
        <v>0</v>
      </c>
      <c r="N55" s="51">
        <f>J45</f>
        <v>0</v>
      </c>
    </row>
    <row r="56" spans="1:30" s="5" customFormat="1" ht="24.95" customHeight="1" x14ac:dyDescent="0.25">
      <c r="A56" s="172" t="s">
        <v>39</v>
      </c>
      <c r="B56" s="172"/>
      <c r="C56" s="27" t="str">
        <f>IF(SUM(C54:C55)=0,"",SUM(C54:C55))</f>
        <v/>
      </c>
      <c r="D56" s="118" t="str">
        <f t="shared" ref="D56" si="13">IF(SUM(D54:D55)=0,"",SUM(D54:D55))</f>
        <v/>
      </c>
      <c r="E56" s="28" t="str">
        <f t="shared" ref="E56:F56" si="14">IF(SUM(E54:E55)=0,"",SUM(E54:E55))</f>
        <v/>
      </c>
      <c r="F56" s="174" t="str">
        <f t="shared" si="14"/>
        <v/>
      </c>
      <c r="G56" s="27" t="str">
        <f t="shared" ref="G56:H56" si="15">IF(SUM(G54:G55)=0,"",SUM(G54:G55))</f>
        <v/>
      </c>
      <c r="H56" s="118" t="str">
        <f t="shared" si="15"/>
        <v/>
      </c>
      <c r="I56" s="28" t="str">
        <f t="shared" ref="I56:J56" si="16">IF(SUM(I54:I55)=0,"",SUM(I54:I55))</f>
        <v/>
      </c>
      <c r="J56" s="28" t="str">
        <f t="shared" si="16"/>
        <v/>
      </c>
      <c r="K56" s="27" t="str">
        <f t="shared" ref="K56:L56" si="17">IF(SUM(K54:K55)=0,"",SUM(K54:K55))</f>
        <v/>
      </c>
      <c r="L56" s="27" t="str">
        <f t="shared" si="17"/>
        <v/>
      </c>
      <c r="M56" s="28" t="str">
        <f>IF(SUM(M54:M55)=0,"",SUM(M54:M55))</f>
        <v/>
      </c>
      <c r="N56" s="28" t="str">
        <f t="shared" ref="N56" si="18">IF(SUM(N54:N55)=0,"",SUM(N54:N55))</f>
        <v/>
      </c>
    </row>
    <row r="57" spans="1:30" x14ac:dyDescent="0.25">
      <c r="G57" s="3"/>
      <c r="L57" s="3"/>
      <c r="Q57" s="3"/>
      <c r="V57" s="3"/>
      <c r="AA57" s="3"/>
    </row>
    <row r="59" spans="1:30" ht="20.100000000000001" customHeight="1" x14ac:dyDescent="0.25">
      <c r="A59" s="290"/>
      <c r="B59" s="290"/>
      <c r="C59" s="290"/>
      <c r="D59" s="290"/>
      <c r="E59" s="290"/>
      <c r="F59" s="290"/>
      <c r="G59" s="290"/>
      <c r="H59" s="290"/>
      <c r="I59" s="290"/>
      <c r="J59" s="290"/>
      <c r="K59" s="290"/>
      <c r="L59" s="290"/>
      <c r="M59" s="290"/>
      <c r="N59" s="290"/>
      <c r="O59" s="290"/>
      <c r="P59" s="290"/>
      <c r="Q59" s="290"/>
      <c r="R59" s="15"/>
      <c r="S59" s="15"/>
      <c r="T59" s="15"/>
      <c r="U59" s="15"/>
      <c r="V59" s="15"/>
      <c r="W59" s="15"/>
      <c r="X59" s="15"/>
    </row>
    <row r="60" spans="1:30" ht="20.100000000000001" customHeight="1" x14ac:dyDescent="0.25"/>
    <row r="61" spans="1:30" ht="20.100000000000001" customHeight="1" x14ac:dyDescent="0.25"/>
    <row r="62" spans="1:30" ht="20.100000000000001" customHeight="1" x14ac:dyDescent="0.25"/>
    <row r="63" spans="1:30" ht="20.100000000000001" customHeight="1" x14ac:dyDescent="0.25"/>
    <row r="64" spans="1:30"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sheetData>
  <sheetProtection sheet="1" objects="1" scenarios="1"/>
  <sortState ref="C60">
    <sortCondition sortBy="icon" ref="C60"/>
  </sortState>
  <dataConsolidate/>
  <mergeCells count="26">
    <mergeCell ref="A1:AD1"/>
    <mergeCell ref="A51:Q51"/>
    <mergeCell ref="A50:AD50"/>
    <mergeCell ref="A29:Q29"/>
    <mergeCell ref="A28:N28"/>
    <mergeCell ref="D4:I4"/>
    <mergeCell ref="D5:I5"/>
    <mergeCell ref="A4:C4"/>
    <mergeCell ref="A5:C5"/>
    <mergeCell ref="S10:V10"/>
    <mergeCell ref="C31:D31"/>
    <mergeCell ref="E31:F31"/>
    <mergeCell ref="G31:H31"/>
    <mergeCell ref="I31:J31"/>
    <mergeCell ref="A59:Q59"/>
    <mergeCell ref="A7:AA7"/>
    <mergeCell ref="C10:F10"/>
    <mergeCell ref="G10:J10"/>
    <mergeCell ref="K10:N10"/>
    <mergeCell ref="O10:R10"/>
    <mergeCell ref="C52:D52"/>
    <mergeCell ref="M52:N52"/>
    <mergeCell ref="K52:L52"/>
    <mergeCell ref="I52:J52"/>
    <mergeCell ref="G52:H52"/>
    <mergeCell ref="E52:F52"/>
  </mergeCells>
  <printOptions horizontalCentered="1"/>
  <pageMargins left="0.39370078740157483" right="0.39370078740157483" top="0.39370078740157483" bottom="0.39370078740157483" header="0.31496062992125984" footer="0.31496062992125984"/>
  <pageSetup scale="28" fitToHeight="2" orientation="landscape" horizontalDpi="4294967294" verticalDpi="300" r:id="rId1"/>
  <headerFooter>
    <oddFooter>&amp;L&amp;F&amp;C&amp;D&amp;R&amp;P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K199"/>
  <sheetViews>
    <sheetView showGridLines="0" showRowColHeaders="0" workbookViewId="0">
      <selection activeCell="F67" sqref="F67:I67"/>
    </sheetView>
  </sheetViews>
  <sheetFormatPr baseColWidth="10" defaultRowHeight="15.75" x14ac:dyDescent="0.25"/>
  <cols>
    <col min="1" max="2" width="8.7109375" style="29" customWidth="1"/>
    <col min="3" max="11" width="15.7109375" style="29" customWidth="1"/>
    <col min="12" max="16384" width="11.42578125" style="29"/>
  </cols>
  <sheetData>
    <row r="1" spans="1:11" ht="24.95" customHeight="1" x14ac:dyDescent="0.35">
      <c r="A1" s="219" t="s">
        <v>76</v>
      </c>
      <c r="B1" s="219"/>
      <c r="C1" s="219"/>
      <c r="D1" s="219"/>
      <c r="E1" s="219"/>
      <c r="F1" s="219"/>
      <c r="G1" s="219"/>
      <c r="H1" s="219"/>
      <c r="I1" s="219"/>
      <c r="J1" s="219"/>
      <c r="K1" s="154"/>
    </row>
    <row r="2" spans="1:11" ht="24.95" customHeight="1" x14ac:dyDescent="0.35">
      <c r="A2" s="219" t="s">
        <v>77</v>
      </c>
      <c r="B2" s="219"/>
      <c r="C2" s="219"/>
      <c r="D2" s="219"/>
      <c r="E2" s="219"/>
      <c r="F2" s="219"/>
      <c r="G2" s="219"/>
      <c r="H2" s="219"/>
      <c r="I2" s="219"/>
      <c r="J2" s="219"/>
      <c r="K2" s="154"/>
    </row>
    <row r="3" spans="1:11" x14ac:dyDescent="0.25">
      <c r="A3" s="127"/>
      <c r="B3" s="127"/>
      <c r="C3" s="127"/>
      <c r="D3" s="127"/>
      <c r="E3" s="127"/>
      <c r="F3" s="127"/>
      <c r="G3" s="127"/>
      <c r="H3" s="127"/>
      <c r="I3" s="127"/>
      <c r="J3" s="127"/>
      <c r="K3" s="127"/>
    </row>
    <row r="4" spans="1:11" ht="36.75" customHeight="1" x14ac:dyDescent="0.25">
      <c r="A4" s="217" t="s">
        <v>57</v>
      </c>
      <c r="B4" s="217"/>
      <c r="C4" s="217"/>
      <c r="D4" s="217"/>
      <c r="E4" s="217"/>
      <c r="F4" s="217"/>
      <c r="G4" s="217"/>
      <c r="H4" s="217"/>
      <c r="I4" s="217"/>
      <c r="J4" s="217"/>
      <c r="K4" s="155"/>
    </row>
    <row r="6" spans="1:11" ht="20.100000000000001" customHeight="1" x14ac:dyDescent="0.25">
      <c r="A6" s="156" t="s">
        <v>94</v>
      </c>
      <c r="B6" s="157"/>
      <c r="C6" s="157"/>
      <c r="D6" s="157"/>
      <c r="E6" s="157"/>
      <c r="F6" s="157"/>
      <c r="G6" s="157"/>
      <c r="H6" s="157"/>
      <c r="I6" s="157"/>
      <c r="J6" s="157"/>
      <c r="K6" s="157"/>
    </row>
    <row r="7" spans="1:11" ht="20.100000000000001" customHeight="1" x14ac:dyDescent="0.25">
      <c r="A7" s="157"/>
      <c r="B7" s="157"/>
      <c r="C7" s="157"/>
      <c r="D7" s="157"/>
      <c r="E7" s="157"/>
      <c r="F7" s="157"/>
      <c r="G7" s="157"/>
      <c r="H7" s="157"/>
      <c r="I7" s="157"/>
      <c r="J7" s="157"/>
      <c r="K7" s="157"/>
    </row>
    <row r="8" spans="1:11" ht="15" customHeight="1" x14ac:dyDescent="0.25">
      <c r="A8" s="158">
        <v>1</v>
      </c>
      <c r="B8" s="159" t="s">
        <v>61</v>
      </c>
      <c r="C8" s="157"/>
      <c r="D8" s="220"/>
      <c r="E8" s="220"/>
      <c r="F8" s="220"/>
      <c r="G8" s="220"/>
      <c r="H8" s="220"/>
      <c r="I8" s="220"/>
      <c r="J8" s="220"/>
      <c r="K8" s="157"/>
    </row>
    <row r="9" spans="1:11" ht="15" customHeight="1" x14ac:dyDescent="0.25">
      <c r="A9" s="158">
        <v>2</v>
      </c>
      <c r="B9" s="159" t="s">
        <v>101</v>
      </c>
      <c r="C9" s="157"/>
      <c r="D9" s="155"/>
      <c r="E9" s="155"/>
      <c r="F9" s="155"/>
      <c r="G9" s="155"/>
      <c r="H9" s="155"/>
      <c r="I9" s="155"/>
      <c r="J9" s="155"/>
      <c r="K9" s="157"/>
    </row>
    <row r="10" spans="1:11" ht="15" customHeight="1" x14ac:dyDescent="0.25">
      <c r="A10" s="158">
        <v>3</v>
      </c>
      <c r="B10" s="159" t="s">
        <v>62</v>
      </c>
      <c r="C10" s="157"/>
      <c r="D10" s="220"/>
      <c r="E10" s="220"/>
      <c r="F10" s="220"/>
      <c r="G10" s="220"/>
      <c r="H10" s="220"/>
      <c r="I10" s="220"/>
      <c r="J10" s="220"/>
      <c r="K10" s="157"/>
    </row>
    <row r="11" spans="1:11" ht="15" customHeight="1" x14ac:dyDescent="0.25">
      <c r="A11" s="158">
        <v>4</v>
      </c>
      <c r="B11" s="159" t="s">
        <v>63</v>
      </c>
      <c r="C11" s="157"/>
      <c r="D11" s="220"/>
      <c r="E11" s="220"/>
      <c r="F11" s="220"/>
      <c r="G11" s="220"/>
      <c r="H11" s="220"/>
      <c r="I11" s="220"/>
      <c r="J11" s="220"/>
      <c r="K11" s="157"/>
    </row>
    <row r="12" spans="1:11" ht="15" customHeight="1" x14ac:dyDescent="0.25">
      <c r="A12" s="158">
        <v>5</v>
      </c>
      <c r="B12" s="159" t="s">
        <v>64</v>
      </c>
      <c r="C12" s="157"/>
      <c r="D12" s="220"/>
      <c r="E12" s="220"/>
      <c r="F12" s="220"/>
      <c r="G12" s="220"/>
      <c r="H12" s="220"/>
      <c r="I12" s="220"/>
      <c r="J12" s="220"/>
      <c r="K12" s="157"/>
    </row>
    <row r="13" spans="1:11" ht="15" customHeight="1" x14ac:dyDescent="0.25">
      <c r="A13" s="158">
        <v>6</v>
      </c>
      <c r="B13" s="159" t="s">
        <v>65</v>
      </c>
      <c r="C13" s="157"/>
      <c r="D13" s="220"/>
      <c r="E13" s="220"/>
      <c r="F13" s="220"/>
      <c r="G13" s="220"/>
      <c r="H13" s="220"/>
      <c r="I13" s="220"/>
      <c r="J13" s="220"/>
      <c r="K13" s="157"/>
    </row>
    <row r="14" spans="1:11" ht="15" customHeight="1" x14ac:dyDescent="0.25">
      <c r="A14" s="158">
        <v>7</v>
      </c>
      <c r="B14" s="159" t="s">
        <v>66</v>
      </c>
      <c r="C14" s="157"/>
      <c r="D14" s="220"/>
      <c r="E14" s="220"/>
      <c r="F14" s="220"/>
      <c r="G14" s="220"/>
      <c r="H14" s="220"/>
      <c r="I14" s="220"/>
      <c r="J14" s="220"/>
      <c r="K14" s="157"/>
    </row>
    <row r="15" spans="1:11" ht="15" customHeight="1" x14ac:dyDescent="0.25">
      <c r="A15" s="158">
        <v>8</v>
      </c>
      <c r="B15" s="159" t="s">
        <v>67</v>
      </c>
      <c r="C15" s="157"/>
      <c r="D15" s="220"/>
      <c r="E15" s="220"/>
      <c r="F15" s="220"/>
      <c r="G15" s="220"/>
      <c r="H15" s="220"/>
      <c r="I15" s="220"/>
      <c r="J15" s="220"/>
      <c r="K15" s="157"/>
    </row>
    <row r="16" spans="1:11" ht="15" customHeight="1" x14ac:dyDescent="0.25">
      <c r="A16" s="158">
        <v>9</v>
      </c>
      <c r="B16" s="159" t="s">
        <v>68</v>
      </c>
      <c r="C16" s="157"/>
      <c r="D16" s="220"/>
      <c r="E16" s="220"/>
      <c r="F16" s="220"/>
      <c r="G16" s="220"/>
      <c r="H16" s="220"/>
      <c r="I16" s="220"/>
      <c r="J16" s="220"/>
      <c r="K16" s="157"/>
    </row>
    <row r="17" spans="1:11" ht="15" customHeight="1" x14ac:dyDescent="0.25">
      <c r="A17" s="158">
        <v>10</v>
      </c>
      <c r="B17" s="159" t="s">
        <v>69</v>
      </c>
      <c r="C17" s="157"/>
      <c r="D17" s="220"/>
      <c r="E17" s="220"/>
      <c r="F17" s="220"/>
      <c r="G17" s="220"/>
      <c r="H17" s="220"/>
      <c r="I17" s="220"/>
      <c r="J17" s="220"/>
      <c r="K17" s="157"/>
    </row>
    <row r="18" spans="1:11" ht="15" customHeight="1" x14ac:dyDescent="0.25">
      <c r="A18" s="158">
        <v>11</v>
      </c>
      <c r="B18" s="159" t="s">
        <v>70</v>
      </c>
      <c r="C18" s="157"/>
      <c r="D18" s="220"/>
      <c r="E18" s="220"/>
      <c r="F18" s="220"/>
      <c r="G18" s="220"/>
      <c r="H18" s="220"/>
      <c r="I18" s="220"/>
      <c r="J18" s="220"/>
      <c r="K18" s="157"/>
    </row>
    <row r="19" spans="1:11" ht="15" customHeight="1" x14ac:dyDescent="0.25">
      <c r="A19" s="158">
        <v>12</v>
      </c>
      <c r="B19" s="159" t="s">
        <v>71</v>
      </c>
      <c r="C19" s="157"/>
      <c r="D19" s="220"/>
      <c r="E19" s="220"/>
      <c r="F19" s="220"/>
      <c r="G19" s="220"/>
      <c r="H19" s="220"/>
      <c r="I19" s="220"/>
      <c r="J19" s="220"/>
      <c r="K19" s="157"/>
    </row>
    <row r="20" spans="1:11" ht="15" customHeight="1" x14ac:dyDescent="0.25">
      <c r="A20" s="158">
        <v>13</v>
      </c>
      <c r="B20" s="159" t="s">
        <v>72</v>
      </c>
      <c r="C20" s="157"/>
      <c r="D20" s="220"/>
      <c r="E20" s="220"/>
      <c r="F20" s="220"/>
      <c r="G20" s="220"/>
      <c r="H20" s="220"/>
      <c r="I20" s="220"/>
      <c r="J20" s="220"/>
      <c r="K20" s="157"/>
    </row>
    <row r="21" spans="1:11" ht="15" customHeight="1" x14ac:dyDescent="0.25">
      <c r="A21" s="158">
        <v>14</v>
      </c>
      <c r="B21" s="159" t="s">
        <v>73</v>
      </c>
      <c r="C21" s="157"/>
      <c r="D21" s="220"/>
      <c r="E21" s="220"/>
      <c r="F21" s="220"/>
      <c r="G21" s="220"/>
      <c r="H21" s="220"/>
      <c r="I21" s="220"/>
      <c r="J21" s="220"/>
      <c r="K21" s="157"/>
    </row>
    <row r="22" spans="1:11" ht="15" customHeight="1" x14ac:dyDescent="0.25">
      <c r="A22" s="158">
        <v>15</v>
      </c>
      <c r="B22" s="159" t="s">
        <v>74</v>
      </c>
      <c r="C22" s="157"/>
      <c r="D22" s="220"/>
      <c r="E22" s="220"/>
      <c r="F22" s="220"/>
      <c r="G22" s="220"/>
      <c r="H22" s="220"/>
      <c r="I22" s="220"/>
      <c r="J22" s="220"/>
      <c r="K22" s="157"/>
    </row>
    <row r="23" spans="1:11" ht="15" customHeight="1" x14ac:dyDescent="0.25">
      <c r="A23" s="158">
        <v>16</v>
      </c>
      <c r="B23" s="159" t="s">
        <v>75</v>
      </c>
      <c r="C23" s="157"/>
      <c r="D23" s="220"/>
      <c r="E23" s="220"/>
      <c r="F23" s="220"/>
      <c r="G23" s="220"/>
      <c r="H23" s="220"/>
      <c r="I23" s="220"/>
      <c r="J23" s="220"/>
      <c r="K23" s="157"/>
    </row>
    <row r="24" spans="1:11" ht="15" customHeight="1" x14ac:dyDescent="0.25">
      <c r="A24" s="158"/>
      <c r="B24" s="159"/>
      <c r="C24" s="157"/>
      <c r="D24" s="157"/>
      <c r="E24" s="157"/>
      <c r="F24" s="157"/>
      <c r="G24" s="157"/>
      <c r="H24" s="157"/>
      <c r="I24" s="157"/>
      <c r="J24" s="157"/>
      <c r="K24" s="157"/>
    </row>
    <row r="25" spans="1:11" ht="15" customHeight="1" x14ac:dyDescent="0.25">
      <c r="A25" s="158"/>
      <c r="B25" s="159"/>
      <c r="C25" s="157"/>
      <c r="D25" s="157"/>
      <c r="E25" s="157"/>
      <c r="F25" s="157"/>
      <c r="G25" s="157"/>
      <c r="H25" s="157"/>
      <c r="I25" s="157"/>
      <c r="J25" s="157"/>
      <c r="K25" s="157"/>
    </row>
    <row r="26" spans="1:11" x14ac:dyDescent="0.25">
      <c r="A26" s="156" t="s">
        <v>58</v>
      </c>
    </row>
    <row r="27" spans="1:11" x14ac:dyDescent="0.25">
      <c r="A27" s="156"/>
    </row>
    <row r="28" spans="1:11" s="161" customFormat="1" ht="39.950000000000003" customHeight="1" x14ac:dyDescent="0.25">
      <c r="A28" s="160">
        <v>1</v>
      </c>
      <c r="B28" s="217" t="s">
        <v>95</v>
      </c>
      <c r="C28" s="217"/>
      <c r="D28" s="217"/>
      <c r="E28" s="217"/>
      <c r="F28" s="217"/>
      <c r="G28" s="217"/>
      <c r="H28" s="217"/>
      <c r="I28" s="217"/>
      <c r="J28" s="217"/>
    </row>
    <row r="29" spans="1:11" s="161" customFormat="1" ht="75" customHeight="1" x14ac:dyDescent="0.25">
      <c r="A29" s="160">
        <v>2</v>
      </c>
      <c r="B29" s="217" t="s">
        <v>97</v>
      </c>
      <c r="C29" s="217"/>
      <c r="D29" s="217"/>
      <c r="E29" s="217"/>
      <c r="F29" s="217"/>
      <c r="G29" s="217"/>
      <c r="H29" s="217"/>
      <c r="I29" s="217"/>
      <c r="J29" s="217"/>
    </row>
    <row r="30" spans="1:11" s="161" customFormat="1" x14ac:dyDescent="0.25">
      <c r="A30" s="160"/>
    </row>
    <row r="31" spans="1:11" s="161" customFormat="1" x14ac:dyDescent="0.25">
      <c r="A31" s="160"/>
    </row>
    <row r="32" spans="1:11" s="161" customFormat="1" x14ac:dyDescent="0.25">
      <c r="A32" s="160"/>
    </row>
    <row r="33" spans="1:1" s="161" customFormat="1" x14ac:dyDescent="0.25">
      <c r="A33" s="160"/>
    </row>
    <row r="34" spans="1:1" s="161" customFormat="1" x14ac:dyDescent="0.25">
      <c r="A34" s="160"/>
    </row>
    <row r="35" spans="1:1" s="161" customFormat="1" x14ac:dyDescent="0.25">
      <c r="A35" s="160"/>
    </row>
    <row r="36" spans="1:1" s="161" customFormat="1" x14ac:dyDescent="0.25">
      <c r="A36" s="160"/>
    </row>
    <row r="37" spans="1:1" s="161" customFormat="1" x14ac:dyDescent="0.25">
      <c r="A37" s="160"/>
    </row>
    <row r="38" spans="1:1" s="161" customFormat="1" x14ac:dyDescent="0.25">
      <c r="A38" s="160"/>
    </row>
    <row r="39" spans="1:1" s="161" customFormat="1" x14ac:dyDescent="0.25">
      <c r="A39" s="160"/>
    </row>
    <row r="40" spans="1:1" s="161" customFormat="1" x14ac:dyDescent="0.25">
      <c r="A40" s="160"/>
    </row>
    <row r="41" spans="1:1" s="161" customFormat="1" x14ac:dyDescent="0.25">
      <c r="A41" s="160"/>
    </row>
    <row r="42" spans="1:1" s="161" customFormat="1" x14ac:dyDescent="0.25">
      <c r="A42" s="160"/>
    </row>
    <row r="43" spans="1:1" s="161" customFormat="1" x14ac:dyDescent="0.25">
      <c r="A43" s="160"/>
    </row>
    <row r="44" spans="1:1" s="161" customFormat="1" x14ac:dyDescent="0.25">
      <c r="A44" s="160"/>
    </row>
    <row r="45" spans="1:1" s="161" customFormat="1" x14ac:dyDescent="0.25">
      <c r="A45" s="160"/>
    </row>
    <row r="46" spans="1:1" s="161" customFormat="1" x14ac:dyDescent="0.25">
      <c r="A46" s="160"/>
    </row>
    <row r="47" spans="1:1" s="161" customFormat="1" x14ac:dyDescent="0.25">
      <c r="A47" s="160"/>
    </row>
    <row r="48" spans="1:1" s="161" customFormat="1" x14ac:dyDescent="0.25">
      <c r="A48" s="160"/>
    </row>
    <row r="49" spans="1:10" s="161" customFormat="1" x14ac:dyDescent="0.25">
      <c r="A49" s="160"/>
    </row>
    <row r="50" spans="1:10" s="161" customFormat="1" x14ac:dyDescent="0.25">
      <c r="A50" s="160"/>
    </row>
    <row r="51" spans="1:10" s="161" customFormat="1" x14ac:dyDescent="0.25">
      <c r="A51" s="160"/>
    </row>
    <row r="52" spans="1:10" s="161" customFormat="1" x14ac:dyDescent="0.25">
      <c r="A52" s="160"/>
    </row>
    <row r="53" spans="1:10" s="161" customFormat="1" x14ac:dyDescent="0.25">
      <c r="A53" s="160"/>
    </row>
    <row r="54" spans="1:10" s="161" customFormat="1" x14ac:dyDescent="0.25">
      <c r="A54" s="160"/>
    </row>
    <row r="55" spans="1:10" s="161" customFormat="1" x14ac:dyDescent="0.25">
      <c r="A55" s="160"/>
    </row>
    <row r="56" spans="1:10" s="161" customFormat="1" ht="39.950000000000003" customHeight="1" x14ac:dyDescent="0.25">
      <c r="A56" s="160">
        <v>3</v>
      </c>
      <c r="B56" s="217" t="s">
        <v>92</v>
      </c>
      <c r="C56" s="217"/>
      <c r="D56" s="217"/>
      <c r="E56" s="217"/>
      <c r="F56" s="217"/>
      <c r="G56" s="217"/>
      <c r="H56" s="217"/>
      <c r="I56" s="217"/>
      <c r="J56" s="217"/>
    </row>
    <row r="57" spans="1:10" s="161" customFormat="1" ht="30" customHeight="1" x14ac:dyDescent="0.25">
      <c r="A57" s="160">
        <v>4</v>
      </c>
      <c r="B57" s="222" t="s">
        <v>89</v>
      </c>
      <c r="C57" s="222"/>
      <c r="D57" s="222"/>
      <c r="E57" s="222"/>
      <c r="F57" s="222"/>
      <c r="G57" s="222"/>
      <c r="H57" s="222"/>
      <c r="I57" s="222"/>
      <c r="J57" s="222"/>
    </row>
    <row r="58" spans="1:10" s="161" customFormat="1" ht="30" customHeight="1" x14ac:dyDescent="0.25">
      <c r="A58" s="160"/>
      <c r="B58" s="162"/>
      <c r="C58" s="212" t="s">
        <v>84</v>
      </c>
      <c r="D58" s="213"/>
      <c r="E58" s="214"/>
      <c r="F58" s="212" t="s">
        <v>82</v>
      </c>
      <c r="G58" s="213"/>
      <c r="H58" s="213"/>
      <c r="I58" s="214"/>
      <c r="J58" s="162"/>
    </row>
    <row r="59" spans="1:10" s="161" customFormat="1" ht="35.1" customHeight="1" x14ac:dyDescent="0.25">
      <c r="A59" s="160"/>
      <c r="B59" s="162"/>
      <c r="C59" s="163">
        <v>3</v>
      </c>
      <c r="D59" s="215" t="s">
        <v>81</v>
      </c>
      <c r="E59" s="216"/>
      <c r="F59" s="215" t="s">
        <v>83</v>
      </c>
      <c r="G59" s="218"/>
      <c r="H59" s="218"/>
      <c r="I59" s="216"/>
      <c r="J59" s="162"/>
    </row>
    <row r="60" spans="1:10" s="161" customFormat="1" ht="35.1" customHeight="1" x14ac:dyDescent="0.25">
      <c r="A60" s="160"/>
      <c r="B60" s="162"/>
      <c r="C60" s="164" t="s">
        <v>170</v>
      </c>
      <c r="D60" s="215" t="s">
        <v>85</v>
      </c>
      <c r="E60" s="216"/>
      <c r="F60" s="215" t="s">
        <v>86</v>
      </c>
      <c r="G60" s="218"/>
      <c r="H60" s="218"/>
      <c r="I60" s="216"/>
      <c r="J60" s="162"/>
    </row>
    <row r="61" spans="1:10" s="161" customFormat="1" ht="35.1" customHeight="1" x14ac:dyDescent="0.25">
      <c r="A61" s="160"/>
      <c r="B61" s="162"/>
      <c r="C61" s="163">
        <v>16</v>
      </c>
      <c r="D61" s="215" t="s">
        <v>75</v>
      </c>
      <c r="E61" s="216"/>
      <c r="F61" s="215" t="s">
        <v>99</v>
      </c>
      <c r="G61" s="218"/>
      <c r="H61" s="218"/>
      <c r="I61" s="216"/>
      <c r="J61" s="162"/>
    </row>
    <row r="62" spans="1:10" s="161" customFormat="1" ht="30" customHeight="1" x14ac:dyDescent="0.25">
      <c r="A62" s="160"/>
      <c r="B62" s="162"/>
      <c r="C62" s="162"/>
      <c r="D62" s="162"/>
      <c r="E62" s="162"/>
      <c r="F62" s="162"/>
      <c r="G62" s="162"/>
      <c r="H62" s="162"/>
      <c r="I62" s="162"/>
      <c r="J62" s="162"/>
    </row>
    <row r="63" spans="1:10" s="161" customFormat="1" ht="39.950000000000003" customHeight="1" x14ac:dyDescent="0.25">
      <c r="A63" s="160">
        <v>5</v>
      </c>
      <c r="B63" s="217" t="s">
        <v>93</v>
      </c>
      <c r="C63" s="217"/>
      <c r="D63" s="217"/>
      <c r="E63" s="217"/>
      <c r="F63" s="217"/>
      <c r="G63" s="217"/>
      <c r="H63" s="217"/>
      <c r="I63" s="217"/>
      <c r="J63" s="217"/>
    </row>
    <row r="64" spans="1:10" s="161" customFormat="1" ht="30" customHeight="1" x14ac:dyDescent="0.25">
      <c r="A64" s="160"/>
      <c r="B64" s="162"/>
      <c r="C64" s="212" t="s">
        <v>84</v>
      </c>
      <c r="D64" s="213"/>
      <c r="E64" s="214"/>
      <c r="F64" s="212" t="s">
        <v>90</v>
      </c>
      <c r="G64" s="213"/>
      <c r="H64" s="213"/>
      <c r="I64" s="214"/>
      <c r="J64" s="162"/>
    </row>
    <row r="65" spans="1:10" s="161" customFormat="1" ht="75" customHeight="1" x14ac:dyDescent="0.25">
      <c r="A65" s="160"/>
      <c r="B65" s="162"/>
      <c r="C65" s="164" t="s">
        <v>170</v>
      </c>
      <c r="D65" s="215" t="s">
        <v>85</v>
      </c>
      <c r="E65" s="216"/>
      <c r="F65" s="215" t="s">
        <v>91</v>
      </c>
      <c r="G65" s="218"/>
      <c r="H65" s="218"/>
      <c r="I65" s="216"/>
      <c r="J65" s="162"/>
    </row>
    <row r="66" spans="1:10" s="161" customFormat="1" ht="60" customHeight="1" x14ac:dyDescent="0.25">
      <c r="A66" s="160"/>
      <c r="B66" s="162"/>
      <c r="C66" s="164" t="s">
        <v>171</v>
      </c>
      <c r="D66" s="215" t="s">
        <v>73</v>
      </c>
      <c r="E66" s="216"/>
      <c r="F66" s="215" t="s">
        <v>96</v>
      </c>
      <c r="G66" s="218"/>
      <c r="H66" s="218"/>
      <c r="I66" s="216"/>
      <c r="J66" s="162"/>
    </row>
    <row r="67" spans="1:10" s="161" customFormat="1" ht="60" customHeight="1" x14ac:dyDescent="0.25">
      <c r="A67" s="160"/>
      <c r="B67" s="162"/>
      <c r="C67" s="164" t="s">
        <v>172</v>
      </c>
      <c r="D67" s="215" t="s">
        <v>74</v>
      </c>
      <c r="E67" s="216"/>
      <c r="F67" s="215" t="s">
        <v>96</v>
      </c>
      <c r="G67" s="218"/>
      <c r="H67" s="218"/>
      <c r="I67" s="216"/>
      <c r="J67" s="162"/>
    </row>
    <row r="68" spans="1:10" s="161" customFormat="1" ht="30" customHeight="1" x14ac:dyDescent="0.25">
      <c r="A68" s="160"/>
      <c r="B68" s="162"/>
      <c r="C68" s="162"/>
      <c r="D68" s="162"/>
      <c r="E68" s="162"/>
      <c r="F68" s="162"/>
      <c r="G68" s="162"/>
      <c r="H68" s="162"/>
      <c r="I68" s="162"/>
      <c r="J68" s="162"/>
    </row>
    <row r="69" spans="1:10" s="161" customFormat="1" ht="30" customHeight="1" x14ac:dyDescent="0.25">
      <c r="A69" s="160">
        <v>6</v>
      </c>
      <c r="B69" s="222" t="s">
        <v>87</v>
      </c>
      <c r="C69" s="222"/>
      <c r="D69" s="222"/>
      <c r="E69" s="222"/>
      <c r="F69" s="222"/>
      <c r="G69" s="222"/>
      <c r="H69" s="222"/>
      <c r="I69" s="222"/>
      <c r="J69" s="222"/>
    </row>
    <row r="70" spans="1:10" s="165" customFormat="1" ht="54.95" customHeight="1" x14ac:dyDescent="0.25">
      <c r="A70" s="158"/>
      <c r="C70" s="217" t="s">
        <v>88</v>
      </c>
      <c r="D70" s="217"/>
      <c r="E70" s="217"/>
      <c r="F70" s="217"/>
      <c r="G70" s="217"/>
      <c r="H70" s="217"/>
      <c r="I70" s="217"/>
      <c r="J70" s="217"/>
    </row>
    <row r="71" spans="1:10" s="161" customFormat="1" x14ac:dyDescent="0.25">
      <c r="A71" s="160"/>
    </row>
    <row r="72" spans="1:10" s="161" customFormat="1" x14ac:dyDescent="0.25">
      <c r="A72" s="160"/>
    </row>
    <row r="73" spans="1:10" s="161" customFormat="1" x14ac:dyDescent="0.25">
      <c r="A73" s="160"/>
    </row>
    <row r="74" spans="1:10" s="161" customFormat="1" x14ac:dyDescent="0.25">
      <c r="A74" s="160"/>
    </row>
    <row r="75" spans="1:10" s="161" customFormat="1" x14ac:dyDescent="0.25">
      <c r="A75" s="160"/>
    </row>
    <row r="76" spans="1:10" s="161" customFormat="1" x14ac:dyDescent="0.25">
      <c r="A76" s="160"/>
    </row>
    <row r="77" spans="1:10" s="161" customFormat="1" x14ac:dyDescent="0.25">
      <c r="A77" s="160"/>
    </row>
    <row r="78" spans="1:10" s="161" customFormat="1" x14ac:dyDescent="0.25">
      <c r="A78" s="160"/>
    </row>
    <row r="79" spans="1:10" s="161" customFormat="1" x14ac:dyDescent="0.25">
      <c r="A79" s="160"/>
    </row>
    <row r="80" spans="1:10" s="161" customFormat="1" x14ac:dyDescent="0.25">
      <c r="A80" s="160"/>
    </row>
    <row r="81" spans="1:1" s="161" customFormat="1" x14ac:dyDescent="0.25">
      <c r="A81" s="160"/>
    </row>
    <row r="82" spans="1:1" s="161" customFormat="1" x14ac:dyDescent="0.25">
      <c r="A82" s="160"/>
    </row>
    <row r="83" spans="1:1" s="161" customFormat="1" x14ac:dyDescent="0.25">
      <c r="A83" s="160"/>
    </row>
    <row r="84" spans="1:1" s="161" customFormat="1" x14ac:dyDescent="0.25">
      <c r="A84" s="160"/>
    </row>
    <row r="85" spans="1:1" s="161" customFormat="1" x14ac:dyDescent="0.25">
      <c r="A85" s="160"/>
    </row>
    <row r="86" spans="1:1" s="161" customFormat="1" x14ac:dyDescent="0.25">
      <c r="A86" s="160"/>
    </row>
    <row r="87" spans="1:1" s="161" customFormat="1" x14ac:dyDescent="0.25">
      <c r="A87" s="160"/>
    </row>
    <row r="88" spans="1:1" s="161" customFormat="1" x14ac:dyDescent="0.25">
      <c r="A88" s="160"/>
    </row>
    <row r="89" spans="1:1" s="161" customFormat="1" x14ac:dyDescent="0.25">
      <c r="A89" s="160"/>
    </row>
    <row r="90" spans="1:1" s="161" customFormat="1" x14ac:dyDescent="0.25">
      <c r="A90" s="160"/>
    </row>
    <row r="91" spans="1:1" s="161" customFormat="1" x14ac:dyDescent="0.25">
      <c r="A91" s="160"/>
    </row>
    <row r="92" spans="1:1" s="161" customFormat="1" x14ac:dyDescent="0.25">
      <c r="A92" s="160"/>
    </row>
    <row r="93" spans="1:1" s="161" customFormat="1" x14ac:dyDescent="0.25">
      <c r="A93" s="160"/>
    </row>
    <row r="94" spans="1:1" s="161" customFormat="1" x14ac:dyDescent="0.25">
      <c r="A94" s="160"/>
    </row>
    <row r="95" spans="1:1" s="161" customFormat="1" x14ac:dyDescent="0.25">
      <c r="A95" s="160"/>
    </row>
    <row r="96" spans="1:1" s="161" customFormat="1" x14ac:dyDescent="0.25">
      <c r="A96" s="160"/>
    </row>
    <row r="97" spans="1:11" s="161" customFormat="1" x14ac:dyDescent="0.25">
      <c r="A97" s="160"/>
    </row>
    <row r="98" spans="1:11" s="161" customFormat="1" ht="60" customHeight="1" x14ac:dyDescent="0.25">
      <c r="A98" s="160"/>
      <c r="B98" s="160"/>
      <c r="C98" s="221" t="s">
        <v>98</v>
      </c>
      <c r="D98" s="221"/>
      <c r="E98" s="221"/>
      <c r="F98" s="221"/>
      <c r="G98" s="221"/>
      <c r="H98" s="221"/>
      <c r="I98" s="221"/>
      <c r="J98" s="221"/>
      <c r="K98" s="166"/>
    </row>
    <row r="99" spans="1:11" s="161" customFormat="1" x14ac:dyDescent="0.25">
      <c r="A99" s="160"/>
      <c r="B99" s="160"/>
    </row>
    <row r="100" spans="1:11" s="161" customFormat="1" x14ac:dyDescent="0.25">
      <c r="A100" s="160"/>
      <c r="B100" s="160"/>
    </row>
    <row r="101" spans="1:11" s="161" customFormat="1" x14ac:dyDescent="0.25">
      <c r="A101" s="160"/>
      <c r="B101" s="160"/>
    </row>
    <row r="102" spans="1:11" s="161" customFormat="1" x14ac:dyDescent="0.25">
      <c r="A102" s="160"/>
      <c r="B102" s="160"/>
    </row>
    <row r="103" spans="1:11" s="161" customFormat="1" x14ac:dyDescent="0.25">
      <c r="A103" s="160"/>
      <c r="B103" s="160"/>
    </row>
    <row r="104" spans="1:11" s="161" customFormat="1" x14ac:dyDescent="0.25">
      <c r="A104" s="160"/>
      <c r="B104" s="160"/>
    </row>
    <row r="105" spans="1:11" s="161" customFormat="1" x14ac:dyDescent="0.25">
      <c r="A105" s="160"/>
      <c r="B105" s="160"/>
    </row>
    <row r="106" spans="1:11" s="161" customFormat="1" x14ac:dyDescent="0.25">
      <c r="A106" s="160"/>
      <c r="B106" s="160"/>
    </row>
    <row r="107" spans="1:11" s="161" customFormat="1" x14ac:dyDescent="0.25">
      <c r="A107" s="160"/>
      <c r="B107" s="160"/>
    </row>
    <row r="108" spans="1:11" s="161" customFormat="1" x14ac:dyDescent="0.25">
      <c r="A108" s="160"/>
      <c r="B108" s="160"/>
    </row>
    <row r="109" spans="1:11" s="161" customFormat="1" x14ac:dyDescent="0.25">
      <c r="A109" s="160"/>
      <c r="B109" s="160"/>
    </row>
    <row r="110" spans="1:11" s="161" customFormat="1" x14ac:dyDescent="0.25">
      <c r="A110" s="160"/>
      <c r="B110" s="160"/>
    </row>
    <row r="111" spans="1:11" s="161" customFormat="1" x14ac:dyDescent="0.25">
      <c r="A111" s="160"/>
      <c r="B111" s="160"/>
    </row>
    <row r="112" spans="1:11" s="161" customFormat="1" x14ac:dyDescent="0.25">
      <c r="A112" s="160"/>
      <c r="B112" s="160"/>
    </row>
    <row r="113" spans="1:11" s="161" customFormat="1" x14ac:dyDescent="0.25">
      <c r="A113" s="160"/>
      <c r="B113" s="160"/>
    </row>
    <row r="114" spans="1:11" s="161" customFormat="1" x14ac:dyDescent="0.25">
      <c r="A114" s="160"/>
      <c r="B114" s="160"/>
    </row>
    <row r="115" spans="1:11" s="161" customFormat="1" x14ac:dyDescent="0.25">
      <c r="A115" s="160"/>
      <c r="B115" s="160"/>
    </row>
    <row r="116" spans="1:11" s="161" customFormat="1" x14ac:dyDescent="0.25">
      <c r="A116" s="160"/>
      <c r="B116" s="160"/>
    </row>
    <row r="117" spans="1:11" s="161" customFormat="1" x14ac:dyDescent="0.25">
      <c r="A117" s="160"/>
      <c r="B117" s="160"/>
    </row>
    <row r="118" spans="1:11" s="161" customFormat="1" x14ac:dyDescent="0.25">
      <c r="A118" s="160"/>
      <c r="B118" s="160"/>
    </row>
    <row r="119" spans="1:11" s="161" customFormat="1" x14ac:dyDescent="0.25">
      <c r="A119" s="160"/>
      <c r="B119" s="160"/>
    </row>
    <row r="120" spans="1:11" s="161" customFormat="1" x14ac:dyDescent="0.25">
      <c r="A120" s="160"/>
      <c r="B120" s="160"/>
    </row>
    <row r="121" spans="1:11" s="161" customFormat="1" x14ac:dyDescent="0.25">
      <c r="A121" s="160"/>
      <c r="B121" s="160"/>
    </row>
    <row r="122" spans="1:11" s="161" customFormat="1" x14ac:dyDescent="0.25">
      <c r="A122" s="160"/>
    </row>
    <row r="123" spans="1:11" s="161" customFormat="1" x14ac:dyDescent="0.25">
      <c r="A123" s="160"/>
    </row>
    <row r="124" spans="1:11" s="161" customFormat="1" x14ac:dyDescent="0.25">
      <c r="A124" s="160"/>
      <c r="B124" s="165"/>
      <c r="C124" s="165"/>
      <c r="D124" s="165"/>
      <c r="E124" s="165"/>
      <c r="F124" s="165"/>
      <c r="G124" s="165"/>
      <c r="H124" s="165"/>
      <c r="I124" s="165"/>
      <c r="J124" s="165"/>
    </row>
    <row r="125" spans="1:11" s="165" customFormat="1" ht="39.950000000000003" customHeight="1" x14ac:dyDescent="0.25">
      <c r="A125" s="158"/>
      <c r="B125" s="217"/>
      <c r="C125" s="217"/>
      <c r="D125" s="217"/>
      <c r="E125" s="217"/>
      <c r="F125" s="217"/>
      <c r="G125" s="217"/>
      <c r="H125" s="217"/>
      <c r="I125" s="217"/>
      <c r="J125" s="217"/>
      <c r="K125" s="217"/>
    </row>
    <row r="126" spans="1:11" x14ac:dyDescent="0.25">
      <c r="A126" s="30"/>
    </row>
    <row r="127" spans="1:11" x14ac:dyDescent="0.25">
      <c r="A127" s="30"/>
    </row>
    <row r="128" spans="1: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8" spans="1:1" x14ac:dyDescent="0.25">
      <c r="A198" s="29" t="s">
        <v>59</v>
      </c>
    </row>
    <row r="199" spans="1:1" x14ac:dyDescent="0.25">
      <c r="A199" s="29">
        <v>2</v>
      </c>
    </row>
  </sheetData>
  <sheetProtection selectLockedCells="1"/>
  <mergeCells count="43">
    <mergeCell ref="C98:J98"/>
    <mergeCell ref="B56:J56"/>
    <mergeCell ref="A4:J4"/>
    <mergeCell ref="D15:J15"/>
    <mergeCell ref="D16:J16"/>
    <mergeCell ref="D18:J18"/>
    <mergeCell ref="D19:J19"/>
    <mergeCell ref="F59:I59"/>
    <mergeCell ref="F60:I60"/>
    <mergeCell ref="F61:I61"/>
    <mergeCell ref="B57:J57"/>
    <mergeCell ref="C70:J70"/>
    <mergeCell ref="B69:J69"/>
    <mergeCell ref="C58:E58"/>
    <mergeCell ref="B28:J28"/>
    <mergeCell ref="B29:J29"/>
    <mergeCell ref="A1:J1"/>
    <mergeCell ref="A2:J2"/>
    <mergeCell ref="B125:K125"/>
    <mergeCell ref="D8:J8"/>
    <mergeCell ref="D10:J10"/>
    <mergeCell ref="D11:J11"/>
    <mergeCell ref="D12:J12"/>
    <mergeCell ref="D13:J13"/>
    <mergeCell ref="D14:J14"/>
    <mergeCell ref="D20:J20"/>
    <mergeCell ref="D21:J21"/>
    <mergeCell ref="D22:J22"/>
    <mergeCell ref="D23:J23"/>
    <mergeCell ref="D17:J17"/>
    <mergeCell ref="C64:E64"/>
    <mergeCell ref="F64:I64"/>
    <mergeCell ref="D67:E67"/>
    <mergeCell ref="F67:I67"/>
    <mergeCell ref="D65:E65"/>
    <mergeCell ref="F65:I65"/>
    <mergeCell ref="D66:E66"/>
    <mergeCell ref="F66:I66"/>
    <mergeCell ref="F58:I58"/>
    <mergeCell ref="D59:E59"/>
    <mergeCell ref="D60:E60"/>
    <mergeCell ref="D61:E61"/>
    <mergeCell ref="B63:J63"/>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O85"/>
  <sheetViews>
    <sheetView showGridLines="0" showRowColHeaders="0" zoomScale="90" zoomScaleNormal="90" workbookViewId="0">
      <selection activeCell="S16" sqref="S16"/>
    </sheetView>
  </sheetViews>
  <sheetFormatPr baseColWidth="10" defaultRowHeight="15" x14ac:dyDescent="0.25"/>
  <cols>
    <col min="1" max="12" width="10.7109375" style="1" customWidth="1"/>
    <col min="13" max="16384" width="11.42578125" style="1"/>
  </cols>
  <sheetData>
    <row r="1" spans="1:15" ht="24.95" customHeight="1" x14ac:dyDescent="0.25">
      <c r="A1" s="227" t="s">
        <v>101</v>
      </c>
      <c r="B1" s="227"/>
      <c r="C1" s="227"/>
      <c r="D1" s="227"/>
      <c r="E1" s="227"/>
      <c r="F1" s="227"/>
      <c r="G1" s="227"/>
      <c r="H1" s="227"/>
      <c r="I1" s="227"/>
      <c r="J1" s="227"/>
      <c r="K1" s="227"/>
      <c r="L1" s="227"/>
      <c r="M1" s="227"/>
    </row>
    <row r="2" spans="1:15" ht="23.25" x14ac:dyDescent="0.25">
      <c r="A2" s="125"/>
      <c r="B2" s="125"/>
      <c r="C2" s="125"/>
      <c r="D2" s="125"/>
      <c r="E2" s="125"/>
      <c r="F2" s="125"/>
      <c r="G2" s="125"/>
      <c r="H2" s="125"/>
      <c r="I2" s="125"/>
      <c r="J2" s="125"/>
      <c r="K2" s="55"/>
    </row>
    <row r="3" spans="1:15" ht="47.25" customHeight="1" x14ac:dyDescent="0.25">
      <c r="A3" s="228" t="s">
        <v>136</v>
      </c>
      <c r="B3" s="228"/>
      <c r="C3" s="228"/>
      <c r="D3" s="228"/>
      <c r="E3" s="228"/>
      <c r="F3" s="228"/>
      <c r="G3" s="228"/>
      <c r="H3" s="228"/>
      <c r="I3" s="228"/>
      <c r="J3" s="228"/>
      <c r="K3" s="228"/>
      <c r="L3" s="228"/>
      <c r="M3" s="228"/>
    </row>
    <row r="4" spans="1:15" ht="20.100000000000001" customHeight="1" x14ac:dyDescent="0.25">
      <c r="A4" s="54"/>
      <c r="B4" s="54"/>
      <c r="C4" s="54"/>
      <c r="D4" s="54"/>
      <c r="E4" s="54"/>
      <c r="F4" s="54"/>
      <c r="G4" s="54"/>
      <c r="H4" s="54"/>
      <c r="I4" s="54"/>
      <c r="J4" s="54"/>
      <c r="K4" s="45"/>
    </row>
    <row r="6" spans="1:15" ht="23.25" customHeight="1" x14ac:dyDescent="0.25">
      <c r="A6" s="223" t="s">
        <v>120</v>
      </c>
      <c r="B6" s="223"/>
      <c r="C6" s="223"/>
      <c r="D6" s="223"/>
      <c r="E6" s="223"/>
      <c r="F6" s="223"/>
      <c r="G6" s="223"/>
      <c r="H6" s="223"/>
      <c r="I6" s="223"/>
      <c r="J6" s="223"/>
      <c r="K6" s="223"/>
      <c r="L6" s="223"/>
      <c r="M6" s="223"/>
    </row>
    <row r="8" spans="1:15" ht="76.5" customHeight="1" x14ac:dyDescent="0.25">
      <c r="A8" s="228" t="s">
        <v>121</v>
      </c>
      <c r="B8" s="228"/>
      <c r="C8" s="228"/>
      <c r="D8" s="228"/>
      <c r="E8" s="228"/>
      <c r="F8" s="228"/>
      <c r="G8" s="228"/>
      <c r="H8" s="228"/>
      <c r="I8" s="228"/>
      <c r="J8" s="228"/>
      <c r="K8" s="228"/>
      <c r="L8" s="228"/>
      <c r="M8" s="228"/>
    </row>
    <row r="9" spans="1:15" ht="30" customHeight="1" x14ac:dyDescent="0.25">
      <c r="A9" s="59" t="s">
        <v>100</v>
      </c>
      <c r="B9" s="58" t="s">
        <v>122</v>
      </c>
      <c r="C9" s="58"/>
      <c r="D9" s="58"/>
      <c r="E9" s="60"/>
      <c r="F9" s="58"/>
      <c r="G9" s="58"/>
      <c r="H9" s="58"/>
      <c r="I9" s="58"/>
      <c r="J9" s="58"/>
      <c r="K9" s="57"/>
    </row>
    <row r="10" spans="1:15" ht="30" customHeight="1" x14ac:dyDescent="0.25">
      <c r="A10" s="59"/>
      <c r="B10" s="58" t="s">
        <v>123</v>
      </c>
      <c r="C10" s="58"/>
      <c r="D10" s="58"/>
      <c r="E10" s="60"/>
      <c r="F10" s="58"/>
      <c r="G10" s="58"/>
      <c r="H10" s="58"/>
      <c r="I10" s="68">
        <v>543.70000000000005</v>
      </c>
      <c r="J10" s="68" t="s">
        <v>139</v>
      </c>
      <c r="K10" s="58" t="s">
        <v>124</v>
      </c>
      <c r="M10" s="60"/>
    </row>
    <row r="11" spans="1:15" ht="30" customHeight="1" x14ac:dyDescent="0.25">
      <c r="B11" s="58" t="s">
        <v>125</v>
      </c>
      <c r="C11" s="58"/>
      <c r="D11" s="58"/>
      <c r="H11" s="58"/>
      <c r="I11" s="58"/>
      <c r="J11" s="58"/>
      <c r="K11" s="57"/>
      <c r="L11" s="60"/>
    </row>
    <row r="12" spans="1:15" ht="20.100000000000001" customHeight="1" x14ac:dyDescent="0.25">
      <c r="A12" s="59"/>
      <c r="B12" s="58"/>
      <c r="C12" s="58"/>
      <c r="D12" s="58"/>
      <c r="E12" s="58"/>
      <c r="F12" s="58"/>
      <c r="G12" s="58"/>
      <c r="H12" s="58"/>
      <c r="I12" s="58"/>
      <c r="J12" s="58"/>
      <c r="K12" s="57"/>
    </row>
    <row r="13" spans="1:15" s="126" customFormat="1" ht="15" customHeight="1" x14ac:dyDescent="0.25">
      <c r="A13" s="126" t="s">
        <v>14</v>
      </c>
      <c r="B13" s="56" t="s">
        <v>111</v>
      </c>
      <c r="C13" s="126" t="s">
        <v>108</v>
      </c>
      <c r="D13" s="62" t="s">
        <v>110</v>
      </c>
      <c r="F13" s="126" t="s">
        <v>108</v>
      </c>
      <c r="G13" s="62" t="s">
        <v>109</v>
      </c>
      <c r="I13" s="126" t="s">
        <v>108</v>
      </c>
      <c r="J13" s="62">
        <v>1000</v>
      </c>
      <c r="K13" s="56" t="s">
        <v>126</v>
      </c>
      <c r="O13" s="68"/>
    </row>
    <row r="14" spans="1:15" s="126" customFormat="1" x14ac:dyDescent="0.25">
      <c r="D14" s="67">
        <v>2.2046199999999998</v>
      </c>
      <c r="E14" s="56" t="s">
        <v>111</v>
      </c>
      <c r="G14" s="126">
        <f>I10</f>
        <v>543.70000000000005</v>
      </c>
      <c r="H14" s="56" t="s">
        <v>110</v>
      </c>
      <c r="J14" s="126" t="s">
        <v>109</v>
      </c>
    </row>
    <row r="15" spans="1:15" s="126" customFormat="1" x14ac:dyDescent="0.25"/>
    <row r="16" spans="1:15" s="57" customFormat="1" ht="18.75" x14ac:dyDescent="0.25">
      <c r="B16" s="63" t="s">
        <v>115</v>
      </c>
      <c r="C16" s="60" t="s">
        <v>116</v>
      </c>
      <c r="D16" s="58" t="s">
        <v>102</v>
      </c>
      <c r="E16" s="60" t="s">
        <v>117</v>
      </c>
      <c r="F16" s="58" t="s">
        <v>112</v>
      </c>
      <c r="H16" s="60" t="s">
        <v>118</v>
      </c>
      <c r="I16" s="58" t="s">
        <v>113</v>
      </c>
      <c r="K16" s="60" t="s">
        <v>127</v>
      </c>
      <c r="L16" s="57" t="s">
        <v>114</v>
      </c>
    </row>
    <row r="17" spans="1:13" s="57" customFormat="1" ht="18.75" x14ac:dyDescent="0.25"/>
    <row r="18" spans="1:13" s="57" customFormat="1" ht="18.75" x14ac:dyDescent="0.25">
      <c r="H18" s="60"/>
    </row>
    <row r="19" spans="1:13" s="57" customFormat="1" ht="34.5" x14ac:dyDescent="0.25">
      <c r="A19" s="59"/>
      <c r="B19" s="58" t="s">
        <v>135</v>
      </c>
      <c r="H19" s="60"/>
    </row>
    <row r="20" spans="1:13" ht="15.75" thickBot="1" x14ac:dyDescent="0.3"/>
    <row r="21" spans="1:13" ht="41.25" customHeight="1" thickBot="1" x14ac:dyDescent="0.3">
      <c r="A21" s="59"/>
      <c r="C21" s="229">
        <v>0</v>
      </c>
      <c r="D21" s="230"/>
      <c r="E21" s="64" t="s">
        <v>102</v>
      </c>
      <c r="G21" s="231" t="str">
        <f>IF(C21=0,"",(C21*(1/D14)*(1/G14)*(J13/1)))</f>
        <v/>
      </c>
      <c r="H21" s="232"/>
      <c r="I21" s="65" t="s">
        <v>103</v>
      </c>
      <c r="J21" s="58"/>
      <c r="K21" s="57"/>
    </row>
    <row r="22" spans="1:13" ht="15.75" customHeight="1" x14ac:dyDescent="0.25"/>
    <row r="23" spans="1:13" ht="15.75" customHeight="1" x14ac:dyDescent="0.25"/>
    <row r="24" spans="1:13" ht="50.1" customHeight="1" x14ac:dyDescent="0.25">
      <c r="A24" s="59" t="s">
        <v>100</v>
      </c>
      <c r="B24" s="228" t="s">
        <v>137</v>
      </c>
      <c r="C24" s="228"/>
      <c r="D24" s="228"/>
      <c r="E24" s="228"/>
      <c r="F24" s="228"/>
      <c r="G24" s="228"/>
      <c r="H24" s="228"/>
      <c r="I24" s="228"/>
      <c r="J24" s="228"/>
      <c r="K24" s="228"/>
      <c r="L24" s="228"/>
      <c r="M24" s="228"/>
    </row>
    <row r="25" spans="1:13" ht="20.100000000000001" customHeight="1" x14ac:dyDescent="0.25"/>
    <row r="26" spans="1:13" ht="20.100000000000001" customHeight="1" x14ac:dyDescent="0.25">
      <c r="C26" s="58" t="s">
        <v>131</v>
      </c>
      <c r="E26" s="226"/>
      <c r="F26" s="226"/>
      <c r="G26" s="58" t="s">
        <v>134</v>
      </c>
      <c r="L26" s="58" t="s">
        <v>128</v>
      </c>
    </row>
    <row r="27" spans="1:13" ht="20.100000000000001" customHeight="1" x14ac:dyDescent="0.25">
      <c r="C27" s="58" t="s">
        <v>132</v>
      </c>
      <c r="E27" s="226"/>
      <c r="F27" s="226"/>
      <c r="G27" s="58" t="s">
        <v>134</v>
      </c>
      <c r="L27" s="58" t="s">
        <v>129</v>
      </c>
    </row>
    <row r="28" spans="1:13" ht="20.100000000000001" customHeight="1" x14ac:dyDescent="0.25">
      <c r="C28" s="58" t="s">
        <v>133</v>
      </c>
      <c r="E28" s="226"/>
      <c r="F28" s="226"/>
      <c r="G28" s="58" t="s">
        <v>134</v>
      </c>
      <c r="L28" s="58" t="s">
        <v>130</v>
      </c>
    </row>
    <row r="29" spans="1:13" ht="20.100000000000001" customHeight="1" x14ac:dyDescent="0.25"/>
    <row r="30" spans="1:13" ht="45" customHeight="1" x14ac:dyDescent="0.25">
      <c r="B30" s="225" t="s">
        <v>138</v>
      </c>
      <c r="C30" s="225"/>
      <c r="D30" s="225"/>
      <c r="E30" s="225"/>
      <c r="F30" s="225"/>
      <c r="G30" s="225"/>
      <c r="H30" s="225"/>
      <c r="I30" s="225"/>
      <c r="J30" s="225"/>
      <c r="K30" s="225"/>
      <c r="L30" s="225"/>
      <c r="M30" s="225"/>
    </row>
    <row r="31" spans="1:13" ht="20.100000000000001" customHeight="1" x14ac:dyDescent="0.25"/>
    <row r="32" spans="1:13" ht="35.1" customHeight="1" x14ac:dyDescent="0.25">
      <c r="B32" s="58" t="s">
        <v>119</v>
      </c>
      <c r="C32" s="57"/>
      <c r="D32" s="57"/>
      <c r="E32" s="57"/>
      <c r="F32" s="57"/>
      <c r="G32" s="57"/>
      <c r="H32" s="57"/>
      <c r="I32" s="57"/>
      <c r="J32" s="57"/>
      <c r="K32" s="57"/>
      <c r="L32" s="57"/>
    </row>
    <row r="33" spans="3:10" ht="15.75" customHeight="1" x14ac:dyDescent="0.25"/>
    <row r="34" spans="3:10" s="66" customFormat="1" ht="29.25" customHeight="1" x14ac:dyDescent="0.25">
      <c r="C34" s="69">
        <v>1</v>
      </c>
      <c r="D34" s="224" t="s">
        <v>106</v>
      </c>
      <c r="E34" s="224"/>
      <c r="F34" s="70"/>
      <c r="H34" s="70">
        <v>3.7850000000000001</v>
      </c>
      <c r="I34" s="224" t="s">
        <v>105</v>
      </c>
      <c r="J34" s="224"/>
    </row>
    <row r="35" spans="3:10" s="66" customFormat="1" ht="29.25" customHeight="1" x14ac:dyDescent="0.25">
      <c r="C35" s="69">
        <v>1</v>
      </c>
      <c r="D35" s="224" t="s">
        <v>107</v>
      </c>
      <c r="E35" s="224"/>
      <c r="F35" s="70"/>
      <c r="H35" s="70">
        <v>2.2046000000000001</v>
      </c>
      <c r="I35" s="224" t="s">
        <v>104</v>
      </c>
      <c r="J35" s="224"/>
    </row>
    <row r="36" spans="3:10" ht="15" customHeight="1" x14ac:dyDescent="0.25">
      <c r="C36" s="61"/>
      <c r="D36" s="71"/>
      <c r="E36" s="71"/>
      <c r="F36" s="61"/>
      <c r="G36" s="61"/>
      <c r="H36" s="71"/>
      <c r="I36" s="71"/>
    </row>
    <row r="37" spans="3:10" ht="15" customHeight="1" x14ac:dyDescent="0.25"/>
    <row r="38" spans="3:10" ht="15" customHeight="1" x14ac:dyDescent="0.25"/>
    <row r="41" spans="3:10" ht="15" customHeight="1" x14ac:dyDescent="0.25"/>
    <row r="44" spans="3:10" ht="15" customHeight="1" x14ac:dyDescent="0.25"/>
    <row r="50" ht="15.7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60" ht="15" customHeight="1" x14ac:dyDescent="0.25"/>
    <row r="64" ht="15" customHeight="1" x14ac:dyDescent="0.25"/>
    <row r="85" ht="15" customHeight="1" x14ac:dyDescent="0.25"/>
  </sheetData>
  <sheetProtection sheet="1" objects="1" scenarios="1" selectLockedCells="1"/>
  <mergeCells count="15">
    <mergeCell ref="A1:M1"/>
    <mergeCell ref="B24:M24"/>
    <mergeCell ref="C21:D21"/>
    <mergeCell ref="G21:H21"/>
    <mergeCell ref="A3:M3"/>
    <mergeCell ref="A8:M8"/>
    <mergeCell ref="A6:M6"/>
    <mergeCell ref="I35:J35"/>
    <mergeCell ref="B30:M30"/>
    <mergeCell ref="E26:F26"/>
    <mergeCell ref="E27:F27"/>
    <mergeCell ref="E28:F28"/>
    <mergeCell ref="I34:J34"/>
    <mergeCell ref="D35:E35"/>
    <mergeCell ref="D34:E34"/>
  </mergeCells>
  <printOptions horizontalCentered="1"/>
  <pageMargins left="0.39370078740157483" right="0.39370078740157483" top="0.39370078740157483" bottom="0.39370078740157483" header="0.31496062992125984" footer="0.31496062992125984"/>
  <pageSetup scale="5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2:L23"/>
  <sheetViews>
    <sheetView showGridLines="0" showRowColHeaders="0" zoomScale="85" zoomScaleNormal="85" workbookViewId="0">
      <selection activeCell="H11" sqref="H11:L11"/>
    </sheetView>
  </sheetViews>
  <sheetFormatPr baseColWidth="10" defaultRowHeight="15" x14ac:dyDescent="0.25"/>
  <cols>
    <col min="1" max="16384" width="11.42578125" style="5"/>
  </cols>
  <sheetData>
    <row r="2" spans="1:12" ht="18.75" x14ac:dyDescent="0.3">
      <c r="L2" s="167"/>
    </row>
    <row r="3" spans="1:12" x14ac:dyDescent="0.25">
      <c r="A3" s="9"/>
    </row>
    <row r="9" spans="1:12" ht="23.25" x14ac:dyDescent="0.25">
      <c r="F9" s="219"/>
      <c r="G9" s="219"/>
    </row>
    <row r="11" spans="1:12" ht="24.95" customHeight="1" x14ac:dyDescent="0.25">
      <c r="F11" s="236" t="s">
        <v>17</v>
      </c>
      <c r="G11" s="236"/>
      <c r="H11" s="237"/>
      <c r="I11" s="237"/>
      <c r="J11" s="237"/>
      <c r="K11" s="237"/>
      <c r="L11" s="237"/>
    </row>
    <row r="12" spans="1:12" ht="24.95" customHeight="1" x14ac:dyDescent="0.25">
      <c r="F12" s="22"/>
      <c r="G12" s="22"/>
      <c r="H12" s="22"/>
      <c r="I12" s="234"/>
      <c r="J12" s="234"/>
      <c r="K12" s="234"/>
      <c r="L12" s="234"/>
    </row>
    <row r="13" spans="1:12" ht="24.95" customHeight="1" x14ac:dyDescent="0.25">
      <c r="F13" s="233" t="s">
        <v>27</v>
      </c>
      <c r="G13" s="233"/>
      <c r="H13" s="233"/>
      <c r="I13" s="235"/>
      <c r="J13" s="235"/>
      <c r="K13" s="235"/>
      <c r="L13" s="235"/>
    </row>
    <row r="14" spans="1:12" ht="24.95" customHeight="1" x14ac:dyDescent="0.25">
      <c r="F14" s="22"/>
      <c r="G14" s="22"/>
      <c r="H14" s="22"/>
      <c r="I14" s="234"/>
      <c r="J14" s="234"/>
      <c r="K14" s="234"/>
      <c r="L14" s="234"/>
    </row>
    <row r="15" spans="1:12" ht="24.95" customHeight="1" x14ac:dyDescent="0.25">
      <c r="F15" s="233" t="s">
        <v>18</v>
      </c>
      <c r="G15" s="233"/>
      <c r="H15" s="233"/>
      <c r="I15" s="235"/>
      <c r="J15" s="235"/>
      <c r="K15" s="235"/>
      <c r="L15" s="235"/>
    </row>
    <row r="16" spans="1:12" ht="24.95" customHeight="1" x14ac:dyDescent="0.25">
      <c r="F16" s="233" t="s">
        <v>19</v>
      </c>
      <c r="G16" s="233"/>
      <c r="H16" s="233"/>
      <c r="I16" s="235"/>
      <c r="J16" s="235"/>
      <c r="K16" s="235"/>
      <c r="L16" s="235"/>
    </row>
    <row r="17" spans="6:12" ht="24.95" customHeight="1" x14ac:dyDescent="0.25">
      <c r="F17" s="22"/>
      <c r="G17" s="22"/>
      <c r="H17" s="22"/>
      <c r="I17" s="234"/>
      <c r="J17" s="234"/>
      <c r="K17" s="234"/>
      <c r="L17" s="234"/>
    </row>
    <row r="18" spans="6:12" ht="24.95" customHeight="1" x14ac:dyDescent="0.25">
      <c r="F18" s="233" t="s">
        <v>20</v>
      </c>
      <c r="G18" s="233"/>
      <c r="H18" s="233"/>
      <c r="I18" s="235"/>
      <c r="J18" s="235"/>
      <c r="K18" s="235"/>
      <c r="L18" s="235"/>
    </row>
    <row r="19" spans="6:12" ht="24.95" customHeight="1" x14ac:dyDescent="0.25">
      <c r="F19" s="233" t="s">
        <v>19</v>
      </c>
      <c r="G19" s="233"/>
      <c r="H19" s="233"/>
      <c r="I19" s="235"/>
      <c r="J19" s="235"/>
      <c r="K19" s="235"/>
      <c r="L19" s="235"/>
    </row>
    <row r="20" spans="6:12" ht="24.95" customHeight="1" x14ac:dyDescent="0.25">
      <c r="F20" s="233" t="s">
        <v>21</v>
      </c>
      <c r="G20" s="233"/>
      <c r="H20" s="233"/>
      <c r="I20" s="235"/>
      <c r="J20" s="235"/>
      <c r="K20" s="235"/>
      <c r="L20" s="235"/>
    </row>
    <row r="21" spans="6:12" ht="24.95" customHeight="1" x14ac:dyDescent="0.25">
      <c r="F21" s="233" t="s">
        <v>26</v>
      </c>
      <c r="G21" s="233"/>
      <c r="H21" s="233"/>
      <c r="I21" s="235"/>
      <c r="J21" s="235"/>
      <c r="K21" s="235"/>
      <c r="L21" s="235"/>
    </row>
    <row r="22" spans="6:12" ht="24.95" customHeight="1" x14ac:dyDescent="0.25">
      <c r="G22" s="10"/>
    </row>
    <row r="23" spans="6:12" ht="24.95" customHeight="1" x14ac:dyDescent="0.25">
      <c r="F23" s="233" t="s">
        <v>49</v>
      </c>
      <c r="G23" s="233"/>
      <c r="H23" s="233"/>
      <c r="I23" s="233"/>
      <c r="J23" s="238"/>
      <c r="K23" s="238"/>
      <c r="L23" s="238"/>
    </row>
  </sheetData>
  <sheetProtection selectLockedCells="1"/>
  <protectedRanges>
    <protectedRange sqref="I11:L21" name="Rango1"/>
  </protectedRanges>
  <mergeCells count="22">
    <mergeCell ref="J23:L23"/>
    <mergeCell ref="I21:L21"/>
    <mergeCell ref="I20:L20"/>
    <mergeCell ref="F18:H18"/>
    <mergeCell ref="F20:H20"/>
    <mergeCell ref="F21:H21"/>
    <mergeCell ref="F23:I23"/>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s>
  <pageMargins left="0.70866141732283472" right="0.70866141732283472" top="0.74803149606299213" bottom="0.74803149606299213" header="0.31496062992125984" footer="0.31496062992125984"/>
  <pageSetup scale="83" orientation="landscape" horizontalDpi="4294967294"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AZ417"/>
  <sheetViews>
    <sheetView showGridLines="0" showRowColHeaders="0" zoomScale="70" zoomScaleNormal="70" workbookViewId="0">
      <pane xSplit="1" ySplit="8" topLeftCell="B9" activePane="bottomRight" state="frozen"/>
      <selection pane="topRight" activeCell="B1" sqref="B1"/>
      <selection pane="bottomLeft" activeCell="A9" sqref="A9"/>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8" width="15.7109375" style="3" customWidth="1"/>
    <col min="9" max="9" width="24.28515625" style="3" customWidth="1"/>
    <col min="10" max="10" width="15.7109375" style="3" customWidth="1"/>
    <col min="11" max="11" width="23.4257812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8" t="str">
        <f>IF('3-Datos generales'!H14="","",'3-Datos generales'!H14)</f>
        <v/>
      </c>
      <c r="E6" s="248"/>
      <c r="F6" s="248"/>
      <c r="G6" s="248"/>
      <c r="H6" s="248"/>
      <c r="I6" s="248"/>
      <c r="J6" s="248"/>
      <c r="K6" s="248"/>
      <c r="L6" s="248"/>
      <c r="M6" s="248"/>
      <c r="N6" s="248"/>
      <c r="O6" s="248"/>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x14ac:dyDescent="0.25"/>
    <row r="13" spans="1:52" s="19" customFormat="1" ht="20.100000000000001" customHeight="1" x14ac:dyDescent="0.25">
      <c r="A13" s="196" t="s">
        <v>43</v>
      </c>
      <c r="B13" s="196"/>
      <c r="C13" s="241" t="s">
        <v>22</v>
      </c>
      <c r="D13" s="242"/>
      <c r="E13" s="242"/>
      <c r="F13" s="243"/>
      <c r="G13" s="244" t="s">
        <v>141</v>
      </c>
      <c r="H13" s="245"/>
      <c r="I13" s="245"/>
      <c r="J13" s="246"/>
      <c r="K13" s="241" t="s">
        <v>24</v>
      </c>
      <c r="L13" s="242"/>
      <c r="M13" s="242"/>
      <c r="N13" s="243"/>
      <c r="O13" s="244" t="s">
        <v>34</v>
      </c>
      <c r="P13" s="245"/>
      <c r="Q13" s="245"/>
      <c r="R13" s="246"/>
      <c r="S13" s="241" t="s">
        <v>35</v>
      </c>
      <c r="T13" s="242"/>
      <c r="U13" s="242"/>
      <c r="V13" s="243"/>
      <c r="W13" s="244" t="s">
        <v>157</v>
      </c>
      <c r="X13" s="245"/>
      <c r="Y13" s="245"/>
      <c r="Z13" s="24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 t="shared" ref="F15:F26" si="0">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06"/>
      <c r="C16" s="96"/>
      <c r="D16" s="110"/>
      <c r="E16" s="97"/>
      <c r="F16" s="94" t="str">
        <f t="shared" si="0"/>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06"/>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06"/>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06"/>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06"/>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06"/>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06"/>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06"/>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 si="10">IF(W27=0,0,AVERAGE(W15:W26))</f>
        <v>0</v>
      </c>
      <c r="X28" s="79">
        <f t="shared" ref="X28" si="11">IF(X27=0,0,AVERAGE(X15:X26))</f>
        <v>0</v>
      </c>
      <c r="Y28" s="79">
        <f t="shared" ref="Y28" si="12">IF(Y27=0,0,AVERAGE(Y15:Y26))</f>
        <v>0</v>
      </c>
      <c r="Z28" s="79">
        <f t="shared" ref="Z28" si="13">IF(Z27=0,0,AVERAGE(Z15:Z26))</f>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194"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3"/>
      <c r="D36" s="99"/>
      <c r="E36" s="105"/>
      <c r="F36" s="114"/>
      <c r="G36" s="97"/>
      <c r="H36" s="110"/>
      <c r="I36" s="97"/>
      <c r="J36" s="110"/>
    </row>
    <row r="37" spans="1:42" s="21" customFormat="1" ht="18" customHeight="1" x14ac:dyDescent="0.25">
      <c r="A37" s="145" t="s">
        <v>2</v>
      </c>
      <c r="B37" s="208"/>
      <c r="C37" s="123"/>
      <c r="D37" s="99"/>
      <c r="E37" s="105"/>
      <c r="F37" s="114"/>
      <c r="G37" s="97"/>
      <c r="H37" s="110"/>
      <c r="I37" s="97"/>
      <c r="J37" s="110"/>
    </row>
    <row r="38" spans="1:42" s="21" customFormat="1" ht="18" customHeight="1" x14ac:dyDescent="0.25">
      <c r="A38" s="145" t="s">
        <v>3</v>
      </c>
      <c r="B38" s="208"/>
      <c r="C38" s="123"/>
      <c r="D38" s="99"/>
      <c r="E38" s="105"/>
      <c r="F38" s="114"/>
      <c r="G38" s="97"/>
      <c r="H38" s="110"/>
      <c r="I38" s="97"/>
      <c r="J38" s="110"/>
    </row>
    <row r="39" spans="1:42" s="21" customFormat="1" ht="18" customHeight="1" x14ac:dyDescent="0.25">
      <c r="A39" s="145" t="s">
        <v>4</v>
      </c>
      <c r="B39" s="208"/>
      <c r="C39" s="123"/>
      <c r="D39" s="99"/>
      <c r="E39" s="105"/>
      <c r="F39" s="114"/>
      <c r="G39" s="97"/>
      <c r="H39" s="110"/>
      <c r="I39" s="97"/>
      <c r="J39" s="110"/>
    </row>
    <row r="40" spans="1:42" s="21" customFormat="1" ht="18" customHeight="1" x14ac:dyDescent="0.25">
      <c r="A40" s="145" t="s">
        <v>5</v>
      </c>
      <c r="B40" s="208"/>
      <c r="C40" s="123"/>
      <c r="D40" s="99"/>
      <c r="E40" s="105"/>
      <c r="F40" s="114"/>
      <c r="G40" s="97"/>
      <c r="H40" s="110"/>
      <c r="I40" s="97"/>
      <c r="J40" s="110"/>
    </row>
    <row r="41" spans="1:42" s="21" customFormat="1" ht="18" customHeight="1" x14ac:dyDescent="0.25">
      <c r="A41" s="143" t="s">
        <v>6</v>
      </c>
      <c r="B41" s="207"/>
      <c r="C41" s="123"/>
      <c r="D41" s="99"/>
      <c r="E41" s="105"/>
      <c r="F41" s="114"/>
      <c r="G41" s="97"/>
      <c r="H41" s="110"/>
      <c r="I41" s="97"/>
      <c r="J41" s="110"/>
    </row>
    <row r="42" spans="1:42" s="21" customFormat="1" ht="18" customHeight="1" x14ac:dyDescent="0.25">
      <c r="A42" s="145" t="s">
        <v>16</v>
      </c>
      <c r="B42" s="208"/>
      <c r="C42" s="123"/>
      <c r="D42" s="99"/>
      <c r="E42" s="105"/>
      <c r="F42" s="114"/>
      <c r="G42" s="97"/>
      <c r="H42" s="110"/>
      <c r="I42" s="97"/>
      <c r="J42" s="110"/>
    </row>
    <row r="43" spans="1:42" s="21" customFormat="1" ht="18" customHeight="1" x14ac:dyDescent="0.25">
      <c r="A43" s="143" t="s">
        <v>7</v>
      </c>
      <c r="B43" s="207"/>
      <c r="C43" s="123"/>
      <c r="D43" s="99"/>
      <c r="E43" s="105"/>
      <c r="F43" s="114"/>
      <c r="G43" s="97"/>
      <c r="H43" s="110"/>
      <c r="I43" s="97"/>
      <c r="J43" s="110"/>
    </row>
    <row r="44" spans="1:42" s="21" customFormat="1" ht="18" customHeight="1" x14ac:dyDescent="0.25">
      <c r="A44" s="145" t="s">
        <v>8</v>
      </c>
      <c r="B44" s="208"/>
      <c r="C44" s="123"/>
      <c r="D44" s="99"/>
      <c r="E44" s="105"/>
      <c r="F44" s="114"/>
      <c r="G44" s="97"/>
      <c r="H44" s="110"/>
      <c r="I44" s="97"/>
      <c r="J44" s="110"/>
    </row>
    <row r="45" spans="1:42" s="21" customFormat="1" ht="18" customHeight="1" x14ac:dyDescent="0.25">
      <c r="A45" s="143" t="s">
        <v>9</v>
      </c>
      <c r="B45" s="207"/>
      <c r="C45" s="123"/>
      <c r="D45" s="99"/>
      <c r="E45" s="105"/>
      <c r="F45" s="114"/>
      <c r="G45" s="97"/>
      <c r="H45" s="110"/>
      <c r="I45" s="97"/>
      <c r="J45" s="110"/>
    </row>
    <row r="46" spans="1:42" s="21" customFormat="1" ht="18" customHeight="1" x14ac:dyDescent="0.25">
      <c r="A46" s="145" t="s">
        <v>10</v>
      </c>
      <c r="B46" s="208"/>
      <c r="C46" s="123"/>
      <c r="D46" s="110"/>
      <c r="E46" s="105"/>
      <c r="F46" s="114"/>
      <c r="G46" s="97"/>
      <c r="H46" s="110"/>
      <c r="I46" s="97"/>
      <c r="J46" s="110"/>
    </row>
    <row r="47" spans="1:42" ht="18" customHeight="1" x14ac:dyDescent="0.25">
      <c r="A47" s="26" t="s">
        <v>30</v>
      </c>
      <c r="B47" s="26"/>
      <c r="C47" s="152">
        <f>IF(SUM(C35:C46)=0,0,SUM(C35:C46))</f>
        <v>0</v>
      </c>
      <c r="D47" s="100">
        <f t="shared" ref="D47:J47" si="14">IF(SUM(D35:D46)=0,0,SUM(D35:D46))</f>
        <v>0</v>
      </c>
      <c r="E47" s="91">
        <f t="shared" si="14"/>
        <v>0</v>
      </c>
      <c r="F47" s="151">
        <f t="shared" si="14"/>
        <v>0</v>
      </c>
      <c r="G47" s="130">
        <f t="shared" si="14"/>
        <v>0</v>
      </c>
      <c r="H47" s="115">
        <f t="shared" si="14"/>
        <v>0</v>
      </c>
      <c r="I47" s="33">
        <f t="shared" si="14"/>
        <v>0</v>
      </c>
      <c r="J47" s="116">
        <f t="shared" si="14"/>
        <v>0</v>
      </c>
      <c r="L47" s="3"/>
      <c r="M47" s="3"/>
      <c r="X47" s="3"/>
      <c r="AI47" s="3"/>
      <c r="AP47" s="3"/>
    </row>
    <row r="48" spans="1:42" s="153" customFormat="1" ht="18" customHeight="1" x14ac:dyDescent="0.25">
      <c r="A48" s="131" t="s">
        <v>38</v>
      </c>
      <c r="B48" s="194"/>
      <c r="C48" s="152">
        <f>IF(SUM(C35:C46)&gt;0,AVERAGE(C35:C46),0)</f>
        <v>0</v>
      </c>
      <c r="D48" s="152">
        <f t="shared" ref="D48:F48" si="15">IF(SUM(D35:D46)&gt;0,AVERAGE(D35:D46),0)</f>
        <v>0</v>
      </c>
      <c r="E48" s="152">
        <f t="shared" si="15"/>
        <v>0</v>
      </c>
      <c r="F48" s="152">
        <f t="shared" si="15"/>
        <v>0</v>
      </c>
      <c r="G48" s="152">
        <f>IF(SUM(G35:G46)&gt;0,AVERAGE(G35:G46),0)</f>
        <v>0</v>
      </c>
      <c r="H48" s="152">
        <f>IF(SUM(H35:H46)&gt;0,AVERAGE(H35:H46),0)</f>
        <v>0</v>
      </c>
      <c r="I48" s="152">
        <f>IF(SUM(I35:I46)&gt;0,AVERAGE(I35:I46),0)</f>
        <v>0</v>
      </c>
      <c r="J48" s="152">
        <f>IF(SUM(J35:J46)&gt;0,AVERAGE(J35:J46),0)</f>
        <v>0</v>
      </c>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50">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6">SUM(C55:C56)</f>
        <v>0</v>
      </c>
      <c r="D57" s="104">
        <f t="shared" si="16"/>
        <v>0</v>
      </c>
      <c r="E57" s="27">
        <f>SUM(E55:E56)</f>
        <v>0</v>
      </c>
      <c r="F57" s="27" t="s">
        <v>29</v>
      </c>
      <c r="G57" s="87">
        <f t="shared" si="16"/>
        <v>0</v>
      </c>
      <c r="H57" s="103">
        <f t="shared" si="16"/>
        <v>0</v>
      </c>
      <c r="I57" s="28">
        <f>SUM(I55:I56)</f>
        <v>0</v>
      </c>
      <c r="J57" s="28" t="s">
        <v>29</v>
      </c>
      <c r="K57" s="84">
        <f>SUM(K55:K56)</f>
        <v>0</v>
      </c>
      <c r="L57" s="104">
        <f>SUM(L55:L56)</f>
        <v>0</v>
      </c>
      <c r="M57" s="27">
        <f>SUM(M55:M56)</f>
        <v>0</v>
      </c>
      <c r="N57" s="27" t="s">
        <v>29</v>
      </c>
      <c r="O57" s="87">
        <f>SUM(O55:O56)</f>
        <v>0</v>
      </c>
      <c r="P57" s="103">
        <f t="shared" ref="P57:Q57" si="17">SUM(P55:P56)</f>
        <v>0</v>
      </c>
      <c r="Q57" s="87">
        <f t="shared" si="17"/>
        <v>0</v>
      </c>
      <c r="R57" s="28" t="s">
        <v>29</v>
      </c>
      <c r="S57" s="122" t="str">
        <f t="shared" ref="S57" si="18">IF(SUM(S55:S56)=0,"",SUM(S55:S56))</f>
        <v/>
      </c>
      <c r="T57" s="118" t="str">
        <f t="shared" ref="T57:U57" si="19">IF(SUM(T55:T56)=0,"",SUM(T55:T56))</f>
        <v/>
      </c>
      <c r="U57" s="27" t="str">
        <f t="shared" si="19"/>
        <v/>
      </c>
      <c r="V57" s="27" t="s">
        <v>29</v>
      </c>
      <c r="W57" s="74">
        <f t="shared" ref="W57:Z57" si="20">SUM(W55:W56)</f>
        <v>0</v>
      </c>
      <c r="X57" s="111">
        <f t="shared" si="20"/>
        <v>0</v>
      </c>
      <c r="Y57" s="13">
        <f t="shared" si="20"/>
        <v>0</v>
      </c>
      <c r="Z57" s="13">
        <f t="shared" si="20"/>
        <v>0</v>
      </c>
    </row>
    <row r="58" spans="1:52" ht="18" customHeight="1" x14ac:dyDescent="0.25">
      <c r="A58" s="3" t="s">
        <v>166</v>
      </c>
    </row>
    <row r="59" spans="1:52" ht="18" customHeight="1" x14ac:dyDescent="0.25"/>
    <row r="60" spans="1:52" ht="20.100000000000001" customHeight="1" x14ac:dyDescent="0.25">
      <c r="A60" s="240" t="s">
        <v>45</v>
      </c>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25"/>
    <row r="62" spans="1:52" ht="20.100000000000001" customHeight="1" x14ac:dyDescent="0.25"/>
    <row r="63" spans="1:52" ht="20.100000000000001" customHeight="1" x14ac:dyDescent="0.25"/>
    <row r="64" spans="1:52" ht="20.100000000000001" customHeight="1" x14ac:dyDescent="0.25">
      <c r="L64" s="3"/>
      <c r="M64" s="3"/>
      <c r="X64" s="3"/>
      <c r="AI64" s="3"/>
      <c r="AP64" s="3"/>
    </row>
    <row r="65" spans="4:42" ht="20.100000000000001" customHeight="1" x14ac:dyDescent="0.25">
      <c r="D65" s="3"/>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sheetData>
  <sheetProtection sheet="1"/>
  <mergeCells count="27">
    <mergeCell ref="A60:AA60"/>
    <mergeCell ref="C53:F53"/>
    <mergeCell ref="A50:AZ50"/>
    <mergeCell ref="C33:D33"/>
    <mergeCell ref="E33:F33"/>
    <mergeCell ref="G33:H33"/>
    <mergeCell ref="I33:J33"/>
    <mergeCell ref="W53:Z53"/>
    <mergeCell ref="S53:V53"/>
    <mergeCell ref="O53:R53"/>
    <mergeCell ref="K53:N53"/>
    <mergeCell ref="G53:J53"/>
    <mergeCell ref="A1:AZ1"/>
    <mergeCell ref="D3:O3"/>
    <mergeCell ref="D4:O4"/>
    <mergeCell ref="D5:O5"/>
    <mergeCell ref="D6:O6"/>
    <mergeCell ref="D7:O7"/>
    <mergeCell ref="D8:O8"/>
    <mergeCell ref="A30:AI30"/>
    <mergeCell ref="A10:AW10"/>
    <mergeCell ref="C13:F13"/>
    <mergeCell ref="G13:J13"/>
    <mergeCell ref="S13:V13"/>
    <mergeCell ref="W13:Z13"/>
    <mergeCell ref="K13:N13"/>
    <mergeCell ref="O13:R1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AZ418"/>
  <sheetViews>
    <sheetView showGridLines="0" showRowColHeaders="0" zoomScale="70" zoomScaleNormal="70" workbookViewId="0">
      <pane xSplit="1" ySplit="8" topLeftCell="B9" activePane="bottomRight" state="frozen"/>
      <selection activeCell="J23" sqref="J23:L23"/>
      <selection pane="topRight" activeCell="J23" sqref="J23:L23"/>
      <selection pane="bottomLeft" activeCell="J23" sqref="J23:L23"/>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50">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SUM(E55:E56)</f>
        <v>0</v>
      </c>
      <c r="F57" s="27"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W13:Z13"/>
    <mergeCell ref="C33:D33"/>
    <mergeCell ref="E33:F33"/>
    <mergeCell ref="G33:H33"/>
    <mergeCell ref="I33:J33"/>
    <mergeCell ref="C13:F13"/>
    <mergeCell ref="G13:J13"/>
    <mergeCell ref="K13:N13"/>
    <mergeCell ref="O13:R13"/>
    <mergeCell ref="S13:V13"/>
    <mergeCell ref="A30:AI30"/>
    <mergeCell ref="A61:AA61"/>
    <mergeCell ref="A50:AZ50"/>
    <mergeCell ref="C53:F53"/>
    <mergeCell ref="W53:Z53"/>
    <mergeCell ref="S53:V53"/>
    <mergeCell ref="O53:R53"/>
    <mergeCell ref="G53:J53"/>
    <mergeCell ref="K53:N53"/>
    <mergeCell ref="D8:O8"/>
    <mergeCell ref="A10:AW10"/>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Z418"/>
  <sheetViews>
    <sheetView zoomScale="70" zoomScaleNormal="70" workbookViewId="0">
      <pane xSplit="1" ySplit="8" topLeftCell="B9" activePane="bottomRight" state="frozen"/>
      <selection activeCell="B59" sqref="B59"/>
      <selection pane="topRight" activeCell="B59" sqref="B59"/>
      <selection pane="bottomLeft" activeCell="B59" sqref="B59"/>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c r="AH58" s="11"/>
      <c r="AI58" s="3"/>
      <c r="AO58" s="11"/>
      <c r="AP58" s="3"/>
    </row>
    <row r="59" spans="1:52" ht="18" customHeight="1" x14ac:dyDescent="0.25"/>
    <row r="60" spans="1:52" ht="18" customHeight="1" x14ac:dyDescent="0.25"/>
    <row r="61" spans="1:52" ht="20.100000000000001" customHeight="1" x14ac:dyDescent="0.25">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C33:D33"/>
    <mergeCell ref="E33:F33"/>
    <mergeCell ref="G33:H33"/>
    <mergeCell ref="I33:J33"/>
    <mergeCell ref="A61:AA61"/>
    <mergeCell ref="A50:AZ50"/>
    <mergeCell ref="C53:F53"/>
    <mergeCell ref="G53:J53"/>
    <mergeCell ref="K53:N53"/>
    <mergeCell ref="O53:R53"/>
    <mergeCell ref="S53:V53"/>
    <mergeCell ref="W53:Z53"/>
    <mergeCell ref="A30:AI30"/>
    <mergeCell ref="D8:O8"/>
    <mergeCell ref="A10:AW10"/>
    <mergeCell ref="C13:F13"/>
    <mergeCell ref="G13:J13"/>
    <mergeCell ref="W13:Z13"/>
    <mergeCell ref="S13:V13"/>
    <mergeCell ref="O13:R13"/>
    <mergeCell ref="K13:N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0" t="s">
        <v>45</v>
      </c>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AZ418"/>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I20" sqref="I20"/>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0" t="s">
        <v>60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7" t="str">
        <f>IF('3-Datos generales'!H11="","",'3-Datos generales'!H11)</f>
        <v/>
      </c>
      <c r="E3" s="247"/>
      <c r="F3" s="247"/>
      <c r="G3" s="247"/>
      <c r="H3" s="247"/>
      <c r="I3" s="247"/>
      <c r="J3" s="247"/>
      <c r="K3" s="247"/>
      <c r="L3" s="247"/>
      <c r="M3" s="247"/>
      <c r="N3" s="247"/>
      <c r="O3" s="247"/>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39"/>
      <c r="E4" s="239"/>
      <c r="F4" s="239"/>
      <c r="G4" s="239"/>
      <c r="H4" s="239"/>
      <c r="I4" s="239"/>
      <c r="J4" s="239"/>
      <c r="K4" s="239"/>
      <c r="L4" s="239"/>
      <c r="M4" s="239"/>
      <c r="N4" s="239"/>
      <c r="O4" s="23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39"/>
      <c r="E5" s="239"/>
      <c r="F5" s="239"/>
      <c r="G5" s="239"/>
      <c r="H5" s="239"/>
      <c r="I5" s="239"/>
      <c r="J5" s="239"/>
      <c r="K5" s="239"/>
      <c r="L5" s="239"/>
      <c r="M5" s="239"/>
      <c r="N5" s="239"/>
      <c r="O5" s="239"/>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39"/>
      <c r="E6" s="239"/>
      <c r="F6" s="239"/>
      <c r="G6" s="239"/>
      <c r="H6" s="239"/>
      <c r="I6" s="239"/>
      <c r="J6" s="239"/>
      <c r="K6" s="239"/>
      <c r="L6" s="239"/>
      <c r="M6" s="239"/>
      <c r="N6" s="239"/>
      <c r="O6" s="23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c r="E7" s="239"/>
      <c r="F7" s="239"/>
      <c r="G7" s="239"/>
      <c r="H7" s="239"/>
      <c r="I7" s="239"/>
      <c r="J7" s="239"/>
      <c r="K7" s="239"/>
      <c r="L7" s="239"/>
      <c r="M7" s="239"/>
      <c r="N7" s="239"/>
      <c r="O7" s="239"/>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39"/>
      <c r="E8" s="239"/>
      <c r="F8" s="239"/>
      <c r="G8" s="239"/>
      <c r="H8" s="239"/>
      <c r="I8" s="239"/>
      <c r="J8" s="239"/>
      <c r="K8" s="239"/>
      <c r="L8" s="239"/>
      <c r="M8" s="239"/>
      <c r="N8" s="239"/>
      <c r="O8" s="239"/>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0" t="s">
        <v>37</v>
      </c>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8" t="s">
        <v>22</v>
      </c>
      <c r="D13" s="259"/>
      <c r="E13" s="259"/>
      <c r="F13" s="267"/>
      <c r="G13" s="264" t="s">
        <v>141</v>
      </c>
      <c r="H13" s="265"/>
      <c r="I13" s="265"/>
      <c r="J13" s="268"/>
      <c r="K13" s="258" t="s">
        <v>24</v>
      </c>
      <c r="L13" s="259"/>
      <c r="M13" s="259"/>
      <c r="N13" s="267"/>
      <c r="O13" s="264" t="s">
        <v>34</v>
      </c>
      <c r="P13" s="265"/>
      <c r="Q13" s="265"/>
      <c r="R13" s="268"/>
      <c r="S13" s="258" t="s">
        <v>35</v>
      </c>
      <c r="T13" s="259"/>
      <c r="U13" s="259"/>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06"/>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06"/>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06"/>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06"/>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06"/>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06"/>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06"/>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06"/>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0" t="s">
        <v>36</v>
      </c>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2" t="s">
        <v>144</v>
      </c>
      <c r="D33" s="253"/>
      <c r="E33" s="254" t="s">
        <v>156</v>
      </c>
      <c r="F33" s="255"/>
      <c r="G33" s="256" t="s">
        <v>145</v>
      </c>
      <c r="H33" s="257"/>
      <c r="I33" s="252" t="s">
        <v>146</v>
      </c>
      <c r="J33" s="253"/>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0" t="s">
        <v>44</v>
      </c>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row>
    <row r="52" spans="1:52" ht="15.75" thickBot="1" x14ac:dyDescent="0.3"/>
    <row r="53" spans="1:52" s="19" customFormat="1" ht="20.100000000000001" customHeight="1" x14ac:dyDescent="0.25">
      <c r="A53" s="88" t="s">
        <v>43</v>
      </c>
      <c r="B53" s="203"/>
      <c r="C53" s="249" t="s">
        <v>22</v>
      </c>
      <c r="D53" s="250"/>
      <c r="E53" s="250"/>
      <c r="F53" s="251"/>
      <c r="G53" s="260" t="s">
        <v>23</v>
      </c>
      <c r="H53" s="261"/>
      <c r="I53" s="261"/>
      <c r="J53" s="262"/>
      <c r="K53" s="249" t="s">
        <v>24</v>
      </c>
      <c r="L53" s="250"/>
      <c r="M53" s="250"/>
      <c r="N53" s="251"/>
      <c r="O53" s="260" t="s">
        <v>147</v>
      </c>
      <c r="P53" s="261"/>
      <c r="Q53" s="261"/>
      <c r="R53" s="262"/>
      <c r="S53" s="249" t="s">
        <v>148</v>
      </c>
      <c r="T53" s="250"/>
      <c r="U53" s="250"/>
      <c r="V53" s="251"/>
      <c r="W53" s="258" t="s">
        <v>140</v>
      </c>
      <c r="X53" s="259"/>
      <c r="Y53" s="259"/>
      <c r="Z53" s="259"/>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0" t="s">
        <v>45</v>
      </c>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G13:J13"/>
    <mergeCell ref="K13:N13"/>
    <mergeCell ref="O13:R13"/>
    <mergeCell ref="S13:V13"/>
    <mergeCell ref="W13:Z13"/>
    <mergeCell ref="C13:F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Consideraciones generales</vt: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'10-Edificio 7'!Área_de_impresión</vt:lpstr>
      <vt:lpstr>'11-Edificio 8'!Área_de_impresión</vt:lpstr>
      <vt:lpstr>'12-Edificio 9'!Área_de_impresión</vt:lpstr>
      <vt:lpstr>'13-Edificio 10'!Área_de_impresión</vt:lpstr>
      <vt:lpstr>'14-Consumo por Edificio'!Área_de_impresión</vt:lpstr>
      <vt:lpstr>'15-Consumo Institucional'!Área_de_impresión</vt:lpstr>
      <vt:lpstr>'1-Instrucciones'!Área_de_impresión</vt:lpstr>
      <vt:lpstr>'2-Datos y otros'!Área_de_impresión</vt:lpstr>
      <vt:lpstr>'3-Datos generales'!Área_de_impresión</vt:lpstr>
      <vt:lpstr>'4-Edificio 1'!Área_de_impresión</vt:lpstr>
      <vt:lpstr>'5-Edificio 2'!Área_de_impresión</vt:lpstr>
      <vt:lpstr>'6-Edificio 3'!Área_de_impresión</vt:lpstr>
      <vt:lpstr>'7-Edificio 4'!Área_de_impresión</vt:lpstr>
      <vt:lpstr>'8-Edificio 5'!Área_de_impresión</vt:lpstr>
      <vt:lpstr>'9-Edificio 6'!Área_de_impresión</vt:lpstr>
      <vt:lpstr>'2-Datos y otros'!OLE_LINK7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Daniel Víquez Romero</cp:lastModifiedBy>
  <cp:lastPrinted>2011-08-20T15:55:09Z</cp:lastPrinted>
  <dcterms:created xsi:type="dcterms:W3CDTF">2009-10-20T13:50:35Z</dcterms:created>
  <dcterms:modified xsi:type="dcterms:W3CDTF">2018-08-20T20:54:16Z</dcterms:modified>
</cp:coreProperties>
</file>