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C:\Users\dviquez\AppData\Local\Microsoft\Windows\INetCache\Content.Outlook\4ATRRTSP\"/>
    </mc:Choice>
  </mc:AlternateContent>
  <xr:revisionPtr revIDLastSave="0" documentId="13_ncr:1_{4C695134-C2F8-4A06-9C6B-565E6AE6E0D3}" xr6:coauthVersionLast="47" xr6:coauthVersionMax="47" xr10:uidLastSave="{00000000-0000-0000-0000-000000000000}"/>
  <bookViews>
    <workbookView xWindow="20370" yWindow="-120" windowWidth="29040" windowHeight="15720" tabRatio="537" xr2:uid="{00000000-000D-0000-FFFF-FFFF00000000}"/>
  </bookViews>
  <sheets>
    <sheet name="Datos Generales" sheetId="14" r:id="rId1"/>
    <sheet name="Instrucciones y autoría" sheetId="10" r:id="rId2"/>
    <sheet name="Inventario y cálculo" sheetId="1" r:id="rId3"/>
    <sheet name="Graficos y Analisis" sheetId="13" r:id="rId4"/>
    <sheet name="Otras variables" sheetId="4" r:id="rId5"/>
    <sheet name="Catálogo de equipos" sheetId="12" r:id="rId6"/>
  </sheets>
  <externalReferences>
    <externalReference r:id="rId7"/>
  </externalReferences>
  <definedNames>
    <definedName name="CAPACIDAD_MÁXIMA_DE_CARGA_DE_GAS_REFRIGERANTE__Kg">#REF!</definedName>
    <definedName name="DESCRIPCIÓN">#REF!</definedName>
    <definedName name="Edificio">#REF!</definedName>
    <definedName name="FECHA_DE_ADQUISICIÓN">#REF!</definedName>
    <definedName name="IDENTIFICADOR">#REF!</definedName>
    <definedName name="Lista">'[1]Total de fugas por tipo de Gas'!$A$10:$A$42,'[1]Total de fugas por tipo de Gas'!$D$10:$D$42,'[1]Total de fugas por tipo de Gas'!$G$10:$G$42</definedName>
    <definedName name="MARCA">#REF!</definedName>
    <definedName name="MODELO">#REF!</definedName>
    <definedName name="TIPO_DE_GAS_REFRIGERANTE_QUE_UTILIZA_EL_EQUIPO">#REF!</definedName>
    <definedName name="TipodeGas">#REF!</definedName>
  </definedNames>
  <calcPr calcId="191029"/>
  <pivotCaches>
    <pivotCache cacheId="3" r:id="rId8"/>
  </pivotCaches>
</workbook>
</file>

<file path=xl/calcChain.xml><?xml version="1.0" encoding="utf-8"?>
<calcChain xmlns="http://schemas.openxmlformats.org/spreadsheetml/2006/main">
  <c r="L30" i="1" l="1"/>
  <c r="Q30" i="1" s="1"/>
  <c r="L31" i="1"/>
  <c r="Q31" i="1" s="1"/>
  <c r="L32" i="1"/>
  <c r="Q32" i="1" s="1"/>
  <c r="L33" i="1"/>
  <c r="Q33" i="1" s="1"/>
  <c r="L34" i="1"/>
  <c r="Q34" i="1" s="1"/>
  <c r="L35" i="1"/>
  <c r="Q35" i="1" s="1"/>
  <c r="L36" i="1"/>
  <c r="L37" i="1"/>
  <c r="L38" i="1"/>
  <c r="Q38" i="1" s="1"/>
  <c r="L39" i="1"/>
  <c r="Q39" i="1" s="1"/>
  <c r="L40" i="1"/>
  <c r="Q40" i="1" s="1"/>
  <c r="L41" i="1"/>
  <c r="Q41" i="1" s="1"/>
  <c r="L42" i="1"/>
  <c r="Q42" i="1" s="1"/>
  <c r="L43" i="1"/>
  <c r="Q43" i="1" s="1"/>
  <c r="Q36" i="1"/>
  <c r="Q37" i="1"/>
  <c r="D44" i="1"/>
  <c r="L25" i="1" l="1"/>
  <c r="Q25" i="1" s="1"/>
  <c r="L4" i="1"/>
  <c r="Q4" i="1" s="1"/>
  <c r="L26" i="1" l="1"/>
  <c r="Q26" i="1" s="1"/>
  <c r="L27" i="1"/>
  <c r="Q27" i="1" s="1"/>
  <c r="L28" i="1"/>
  <c r="Q28" i="1" s="1"/>
  <c r="L29" i="1"/>
  <c r="Q29" i="1" s="1"/>
  <c r="L5" i="1" l="1"/>
  <c r="Q5" i="1" s="1"/>
  <c r="L6" i="1"/>
  <c r="Q6" i="1" s="1"/>
  <c r="L7" i="1"/>
  <c r="Q7" i="1" s="1"/>
  <c r="L8" i="1"/>
  <c r="Q8" i="1" s="1"/>
  <c r="L9" i="1"/>
  <c r="Q9" i="1" s="1"/>
  <c r="L10" i="1"/>
  <c r="Q10" i="1" s="1"/>
  <c r="L11" i="1"/>
  <c r="Q11" i="1" s="1"/>
  <c r="L12" i="1"/>
  <c r="Q12" i="1" s="1"/>
  <c r="L13" i="1"/>
  <c r="Q13" i="1" s="1"/>
  <c r="L14" i="1"/>
  <c r="Q14" i="1" s="1"/>
  <c r="L15" i="1"/>
  <c r="Q15" i="1" s="1"/>
  <c r="L16" i="1"/>
  <c r="Q16" i="1" s="1"/>
  <c r="L17" i="1"/>
  <c r="Q17" i="1" s="1"/>
  <c r="L18" i="1"/>
  <c r="Q18" i="1" s="1"/>
  <c r="L19" i="1"/>
  <c r="Q19" i="1" s="1"/>
  <c r="L20" i="1"/>
  <c r="Q20" i="1" s="1"/>
  <c r="L21" i="1"/>
  <c r="Q21" i="1" s="1"/>
  <c r="L22" i="1"/>
  <c r="Q22" i="1" s="1"/>
  <c r="L23" i="1"/>
  <c r="Q23" i="1" s="1"/>
  <c r="L24" i="1"/>
  <c r="Q24" i="1" s="1"/>
  <c r="Q44" i="1" l="1"/>
  <c r="R35" i="1" l="1"/>
  <c r="R41" i="1"/>
  <c r="R30" i="1"/>
  <c r="R43" i="1"/>
  <c r="R42" i="1"/>
  <c r="R40" i="1"/>
  <c r="R36" i="1"/>
  <c r="R34" i="1"/>
  <c r="R39" i="1"/>
  <c r="R33" i="1"/>
  <c r="R37" i="1"/>
  <c r="R31" i="1"/>
  <c r="R38" i="1"/>
  <c r="R32" i="1"/>
  <c r="R6" i="1"/>
  <c r="R26" i="1"/>
  <c r="R8" i="1"/>
  <c r="R27" i="1"/>
  <c r="R21" i="1"/>
  <c r="R17" i="1"/>
  <c r="R10" i="1"/>
  <c r="R18" i="1"/>
  <c r="R11" i="1"/>
  <c r="R15" i="1"/>
  <c r="R9" i="1"/>
  <c r="R13" i="1"/>
  <c r="R29" i="1"/>
  <c r="R12" i="1"/>
  <c r="R20" i="1"/>
  <c r="R28" i="1"/>
  <c r="R25" i="1"/>
  <c r="R23" i="1"/>
  <c r="R19" i="1"/>
  <c r="R4" i="1"/>
  <c r="R7" i="1"/>
  <c r="R22" i="1"/>
  <c r="R24" i="1"/>
  <c r="R14" i="1"/>
  <c r="R16" i="1"/>
  <c r="R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Karla María Astorga Castro</author>
    <author>Portatil</author>
    <author>Daniel Víquez Romero</author>
    <author>ISA</author>
  </authors>
  <commentList>
    <comment ref="L2" authorId="0" shapeId="0" xr:uid="{00000000-0006-0000-0100-000001000000}">
      <text>
        <r>
          <rPr>
            <b/>
            <sz val="9"/>
            <color indexed="81"/>
            <rFont val="Tahoma"/>
            <family val="2"/>
          </rPr>
          <t>Solo sino</t>
        </r>
        <r>
          <rPr>
            <sz val="9"/>
            <color indexed="81"/>
            <rFont val="Tahoma"/>
            <family val="2"/>
          </rPr>
          <t xml:space="preserve"> se indica el dato de Potencia de la placa, entonces se procede al cálculo con la Tensión y la Corriente.</t>
        </r>
      </text>
    </comment>
    <comment ref="A3" authorId="0" shapeId="0" xr:uid="{00000000-0006-0000-0100-000002000000}">
      <text>
        <r>
          <rPr>
            <b/>
            <sz val="9"/>
            <color indexed="81"/>
            <rFont val="Tahoma"/>
            <family val="2"/>
          </rPr>
          <t>Karla María Astorga Castro:</t>
        </r>
        <r>
          <rPr>
            <sz val="9"/>
            <color indexed="81"/>
            <rFont val="Tahoma"/>
            <family val="2"/>
          </rPr>
          <t xml:space="preserve">
si se requiere agregar más:
clic derecho sobre </t>
        </r>
        <r>
          <rPr>
            <b/>
            <i/>
            <sz val="9"/>
            <color indexed="81"/>
            <rFont val="Tahoma"/>
            <family val="2"/>
          </rPr>
          <t>Otros</t>
        </r>
        <r>
          <rPr>
            <sz val="9"/>
            <color indexed="81"/>
            <rFont val="Tahoma"/>
            <family val="2"/>
          </rPr>
          <t>&gt; Insertar&gt; desplazar celdas habia abajo</t>
        </r>
      </text>
    </comment>
    <comment ref="E3" authorId="1" shapeId="0" xr:uid="{00000000-0006-0000-0100-000003000000}">
      <text>
        <r>
          <rPr>
            <b/>
            <sz val="9"/>
            <color indexed="81"/>
            <rFont val="Tahoma"/>
            <family val="2"/>
          </rPr>
          <t>Portatil:</t>
        </r>
        <r>
          <rPr>
            <sz val="9"/>
            <color indexed="81"/>
            <rFont val="Tahoma"/>
            <family val="2"/>
          </rPr>
          <t xml:space="preserve">
Indicar todas las condiciones y características de los equipos.</t>
        </r>
      </text>
    </comment>
    <comment ref="G3" authorId="2" shapeId="0" xr:uid="{00000000-0006-0000-0100-000004000000}">
      <text>
        <r>
          <rPr>
            <b/>
            <sz val="9"/>
            <color indexed="81"/>
            <rFont val="Tahoma"/>
            <charset val="1"/>
          </rPr>
          <t>Daniel Víquez Romero:</t>
        </r>
        <r>
          <rPr>
            <sz val="9"/>
            <color indexed="81"/>
            <rFont val="Tahoma"/>
            <charset val="1"/>
          </rPr>
          <t xml:space="preserve">
Indicar piso, oficina o departamento para su facil ubicacion</t>
        </r>
      </text>
    </comment>
    <comment ref="K3" authorId="0" shapeId="0" xr:uid="{00000000-0006-0000-0100-000005000000}">
      <text>
        <r>
          <rPr>
            <sz val="9"/>
            <color indexed="81"/>
            <rFont val="Tahoma"/>
            <family val="2"/>
          </rPr>
          <t>Se coloca el dato directo si se indica en la placa del equipo o en ficha de compra.</t>
        </r>
      </text>
    </comment>
    <comment ref="Q3" authorId="3" shapeId="0" xr:uid="{00000000-0006-0000-0100-000006000000}">
      <text>
        <r>
          <rPr>
            <sz val="9"/>
            <color indexed="81"/>
            <rFont val="Tahoma"/>
            <family val="2"/>
          </rPr>
          <t>=(Cantidad equipo x Potencia x Horas x Días) / 1000
Se divide entre mil para pasarlo a kW
Si se borrara la formula, es esta:
(SI(H5&gt;1;H5*C5;I5*C5))*(L5*M5)/1000
porque se considera en razón de la potencia de la placa o la potencia calculada</t>
        </r>
      </text>
    </comment>
    <comment ref="A7" authorId="0" shapeId="0" xr:uid="{00000000-0006-0000-0100-000007000000}">
      <text>
        <r>
          <rPr>
            <b/>
            <sz val="9"/>
            <color indexed="81"/>
            <rFont val="Tahoma"/>
            <family val="2"/>
          </rPr>
          <t>Para las Refrigeradoras en buenas condiciones, consisderar que trabajan 8 horas por día</t>
        </r>
      </text>
    </comment>
    <comment ref="A8" authorId="1" shapeId="0" xr:uid="{00000000-0006-0000-0100-000008000000}">
      <text>
        <r>
          <rPr>
            <sz val="9"/>
            <color indexed="81"/>
            <rFont val="Tahoma"/>
            <family val="2"/>
          </rPr>
          <t>Considerar solo tiempo de uso por impresión, no el "stand by"</t>
        </r>
      </text>
    </comment>
    <comment ref="A9" authorId="2" shapeId="0" xr:uid="{00000000-0006-0000-0100-000009000000}">
      <text>
        <r>
          <rPr>
            <b/>
            <sz val="9"/>
            <color indexed="81"/>
            <rFont val="Tahoma"/>
            <charset val="1"/>
          </rPr>
          <t>Daniel Víquez Romero:</t>
        </r>
        <r>
          <rPr>
            <sz val="9"/>
            <color indexed="81"/>
            <rFont val="Tahoma"/>
            <charset val="1"/>
          </rPr>
          <t xml:space="preserve">
Equipos como ventiladores, Relojes marcadores, TV, Radios Etc</t>
        </r>
      </text>
    </comment>
  </commentList>
</comments>
</file>

<file path=xl/sharedStrings.xml><?xml version="1.0" encoding="utf-8"?>
<sst xmlns="http://schemas.openxmlformats.org/spreadsheetml/2006/main" count="105" uniqueCount="80">
  <si>
    <t>Cantidad de equipos</t>
  </si>
  <si>
    <t>Estado</t>
  </si>
  <si>
    <t>Otros</t>
  </si>
  <si>
    <t>Hora de uso por día</t>
  </si>
  <si>
    <t>Energía mensual (kWh)</t>
  </si>
  <si>
    <t xml:space="preserve">Porcentajes de uso del total </t>
  </si>
  <si>
    <t>Descripción</t>
  </si>
  <si>
    <t>Días de uso por mes</t>
  </si>
  <si>
    <t>Ubicación</t>
  </si>
  <si>
    <t># placa activo</t>
  </si>
  <si>
    <t>Tiempo de uso</t>
  </si>
  <si>
    <t>Tensión (Voltio = V)</t>
  </si>
  <si>
    <t>Corriente (Amperio = I)</t>
  </si>
  <si>
    <t>Equipo</t>
  </si>
  <si>
    <t>LISTA DE EQUIPOS</t>
  </si>
  <si>
    <t>Potencia 
calculada (V*I)</t>
  </si>
  <si>
    <t xml:space="preserve">(Watts) </t>
  </si>
  <si>
    <t>Potencia (Watts) de placa</t>
  </si>
  <si>
    <t>Capacidad de enfriamiento (BtU/h)</t>
  </si>
  <si>
    <t>Tipo Ventana</t>
  </si>
  <si>
    <t>Tipo Paquete</t>
  </si>
  <si>
    <t>Tipo Split o Dividido</t>
  </si>
  <si>
    <t xml:space="preserve"> ≤ 24.000</t>
  </si>
  <si>
    <t>N.A.</t>
  </si>
  <si>
    <t>&gt; 24.000 a ≤ 36.000</t>
  </si>
  <si>
    <t>&gt; 36.000 a 60.000</t>
  </si>
  <si>
    <t>Fuente: Directriz 11 (Dirección de Energía, junio 2016)</t>
  </si>
  <si>
    <t>Calculo de la eficiencia=</t>
  </si>
  <si>
    <t>Individualmente, se puede analizar la eficiencia de cada A/C comparándola con los rangos o indicadores establecidos en la norma INTE 28-01-13-2015</t>
  </si>
  <si>
    <r>
      <t xml:space="preserve">Capacidad de enfriamiento (BTU/h) </t>
    </r>
    <r>
      <rPr>
        <b/>
        <sz val="12"/>
        <rFont val="Calibri"/>
        <family val="2"/>
      </rPr>
      <t>÷</t>
    </r>
    <r>
      <rPr>
        <b/>
        <i/>
        <sz val="12"/>
        <rFont val="Arial"/>
        <family val="2"/>
      </rPr>
      <t xml:space="preserve"> Energía de entrada  (W)</t>
    </r>
  </si>
  <si>
    <t>Rangos de Eficiencia Energética (REE o EER)</t>
  </si>
  <si>
    <t>Autoría:</t>
  </si>
  <si>
    <t xml:space="preserve">Formato original: </t>
  </si>
  <si>
    <t xml:space="preserve">Versión final: </t>
  </si>
  <si>
    <t>Plantilla general para Inventario Consumos Eléctricos</t>
  </si>
  <si>
    <t>Se sugiere que se tenga un manejo intermedio - avanzado de excel, para comprender y manipular las fórmulas en caso de requerir realizar algún ajuste.</t>
  </si>
  <si>
    <r>
      <t>Si se realiza algún ajuste en la plantilla o se toma para algún informe,</t>
    </r>
    <r>
      <rPr>
        <b/>
        <sz val="12"/>
        <color indexed="8"/>
        <rFont val="Calibri"/>
        <family val="2"/>
      </rPr>
      <t xml:space="preserve"> se solicita </t>
    </r>
    <r>
      <rPr>
        <sz val="12"/>
        <color indexed="8"/>
        <rFont val="Calibri"/>
        <family val="2"/>
      </rPr>
      <t>indicar las referencias anteriores a los cambios, en respeto a derechos de autor.</t>
    </r>
  </si>
  <si>
    <t xml:space="preserve">2015. Olman Bermúdez. Docente INA, Curso a funcionarios INA sobre Cargas Eléctricas. </t>
  </si>
  <si>
    <t>Equipo de cómputo</t>
  </si>
  <si>
    <r>
      <t xml:space="preserve">BTU </t>
    </r>
    <r>
      <rPr>
        <b/>
        <sz val="10"/>
        <color theme="1"/>
        <rFont val="Arial"/>
        <family val="2"/>
      </rPr>
      <t>(unidades de enfriamiento)</t>
    </r>
  </si>
  <si>
    <t>Equipos de cocina</t>
  </si>
  <si>
    <t>Iluminación</t>
  </si>
  <si>
    <t>Impresión y fotocopiado</t>
  </si>
  <si>
    <t>Aires Acondicionados</t>
  </si>
  <si>
    <t>2019. 
Karla Astorga Castro, Gestora Ambiental - docente, INA 
Daniel Víquez Romero, Dirección de Gestión de Calidad Ambiental MINAE
Esteban Barrantes Vásquez, Dirección de Energía, MINAE
Roy García Gutiérrez, Área Eficiencia Energética, CNFL</t>
  </si>
  <si>
    <t xml:space="preserve">Es accesible a todas las personas u organizaciones que lo requieran. </t>
  </si>
  <si>
    <r>
      <t xml:space="preserve">La herramienta, incluye un cálculo final del porcentaje de uso de un equipo que puede servir como análisi para un </t>
    </r>
    <r>
      <rPr>
        <b/>
        <sz val="12"/>
        <color theme="1"/>
        <rFont val="Calibri"/>
        <family val="2"/>
        <scheme val="minor"/>
      </rPr>
      <t xml:space="preserve">diagnóstico de consumo eléctrico, </t>
    </r>
    <r>
      <rPr>
        <sz val="12"/>
        <color theme="1"/>
        <rFont val="Calibri"/>
        <family val="2"/>
        <scheme val="minor"/>
      </rPr>
      <t>el cual puede concluir en la hoja "</t>
    </r>
    <r>
      <rPr>
        <b/>
        <sz val="12"/>
        <color theme="1"/>
        <rFont val="Calibri"/>
        <family val="2"/>
        <scheme val="minor"/>
      </rPr>
      <t xml:space="preserve">Gráficos y Análisis". </t>
    </r>
    <r>
      <rPr>
        <sz val="12"/>
        <color theme="1"/>
        <rFont val="Calibri"/>
        <family val="2"/>
        <scheme val="minor"/>
      </rPr>
      <t>Esta conclusión puede ser llevada a generar acciones específicas dentro del instrumento de gestión ambiental atinente (plan o programa).</t>
    </r>
  </si>
  <si>
    <t xml:space="preserve">Se sugiere que este levantamiento se actualice cada año para verificar cambios, como: infraestructura, tecnología, equipos u otros que vayan a afectar la demanda eléctrica </t>
  </si>
  <si>
    <t xml:space="preserve">Para casos especiales, donde se maneje maquinaria grande o con mucha fluctuación en su uso, tipo industrial, se sugiere completar una herramienta a parte de esta. </t>
  </si>
  <si>
    <r>
      <t xml:space="preserve">Esta herramienta, tiene el objetivo de concretar la recolección de los datos sobre el consumo de energía eléctrica, mediante un levantamiento de los equipos y hábitos reales de la organización. </t>
    </r>
    <r>
      <rPr>
        <b/>
        <sz val="12"/>
        <color theme="1"/>
        <rFont val="Calibri"/>
        <family val="2"/>
        <scheme val="minor"/>
      </rPr>
      <t>El alcance de este levantamiento, será por edificio.</t>
    </r>
  </si>
  <si>
    <t>FLUORESCENTE T8</t>
  </si>
  <si>
    <t>POTENCIA (W)</t>
  </si>
  <si>
    <t>% FACTOR BALASTRO</t>
  </si>
  <si>
    <t>POTENCIA TOTAL</t>
  </si>
  <si>
    <t>FLUORESCENTE T12</t>
  </si>
  <si>
    <t>FLUORESCENTE T5</t>
  </si>
  <si>
    <t>FLUORESCENTES COMPACTOS</t>
  </si>
  <si>
    <t xml:space="preserve">Fuente: Universal Lighting Technologies, Inc.  Disponible en: https://unvlt.com/pdf/literature/flyers/Ballast%20Selector%20Guide_Spanish.pdf </t>
  </si>
  <si>
    <t>Considerar el porcentaje de consumo de balastros, da un acercamiento mayor al consumo eléctrico. 
En las tablas siguientes se expone una potencia total según la lámpara que se tenga en la unidad o departamento.</t>
  </si>
  <si>
    <t xml:space="preserve">Análisis de gráficos: principales conclusiones o explicaciones del comportamiento. </t>
  </si>
  <si>
    <t>Acciones de mejora (se enlazan al Programa de Gestión Ambiental existente):</t>
  </si>
  <si>
    <t>ILUMINACIÓN</t>
  </si>
  <si>
    <t>AIRES ACONDICIONADOS</t>
  </si>
  <si>
    <t>Los Aires Acondicionados "inverter", no son un tipo, sino es una tecnología que se incluye para controlar el motor del compresor. La Tecnología "Inverter" es un sistema de eficiencia.</t>
  </si>
  <si>
    <t>Aire Acondicionados /Chillers</t>
  </si>
  <si>
    <t>En uso</t>
  </si>
  <si>
    <t>Desuso</t>
  </si>
  <si>
    <t>Total general</t>
  </si>
  <si>
    <t xml:space="preserve">Suma de Porcentajes de uso del total </t>
  </si>
  <si>
    <t xml:space="preserve"> </t>
  </si>
  <si>
    <t>Análisis y Gráficos de Consumo Eléctrico</t>
  </si>
  <si>
    <t>Sólo para Aires Acondicionados</t>
  </si>
  <si>
    <t>Institución:</t>
  </si>
  <si>
    <t>Edificio:</t>
  </si>
  <si>
    <t>Responsable institucional:</t>
  </si>
  <si>
    <t>Dependencia:</t>
  </si>
  <si>
    <t>Responsable de registro:</t>
  </si>
  <si>
    <t>Teléfono:</t>
  </si>
  <si>
    <t>Correo electrónico:</t>
  </si>
  <si>
    <t>Año al que corresponde el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</si>
</sst>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4" x14ac:knownFonts="1">
    <font>
      <sz val="11"/>
      <color theme="1"/>
      <name val="Calibri"/>
      <family val="2"/>
      <scheme val="minor"/>
    </font>
    <font>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1"/>
      <color theme="1"/>
      <name val="Arial"/>
      <family val="2"/>
    </font>
    <font>
      <b/>
      <i/>
      <sz val="9"/>
      <color indexed="81"/>
      <name val="Tahoma"/>
      <family val="2"/>
    </font>
    <font>
      <sz val="12"/>
      <name val="Arial"/>
      <family val="2"/>
    </font>
    <font>
      <b/>
      <sz val="12"/>
      <name val="Arial"/>
      <family val="2"/>
    </font>
    <font>
      <b/>
      <i/>
      <sz val="12"/>
      <name val="Arial"/>
      <family val="2"/>
    </font>
    <font>
      <b/>
      <sz val="12"/>
      <name val="Calibri"/>
      <family val="2"/>
    </font>
    <font>
      <sz val="12"/>
      <color theme="1"/>
      <name val="Calibri"/>
      <family val="2"/>
      <scheme val="minor"/>
    </font>
    <font>
      <b/>
      <sz val="12"/>
      <color theme="1"/>
      <name val="Calibri"/>
      <family val="2"/>
      <scheme val="minor"/>
    </font>
    <font>
      <b/>
      <sz val="12"/>
      <color indexed="8"/>
      <name val="Calibri"/>
      <family val="2"/>
    </font>
    <font>
      <sz val="12"/>
      <color indexed="8"/>
      <name val="Calibri"/>
      <family val="2"/>
    </font>
    <font>
      <sz val="11"/>
      <color rgb="FFFF0000"/>
      <name val="Calibri"/>
      <family val="2"/>
      <scheme val="minor"/>
    </font>
    <font>
      <b/>
      <sz val="12"/>
      <color theme="1"/>
      <name val="Arial"/>
      <family val="2"/>
    </font>
    <font>
      <b/>
      <sz val="10"/>
      <color theme="1"/>
      <name val="Arial"/>
      <family val="2"/>
    </font>
    <font>
      <strike/>
      <sz val="11"/>
      <color rgb="FFFF0000"/>
      <name val="Calibri"/>
      <family val="2"/>
      <scheme val="minor"/>
    </font>
    <font>
      <b/>
      <sz val="11"/>
      <name val="Calibri"/>
      <family val="2"/>
      <scheme val="minor"/>
    </font>
    <font>
      <b/>
      <sz val="16"/>
      <name val="Arial"/>
      <family val="2"/>
    </font>
    <font>
      <i/>
      <sz val="10"/>
      <name val="Arial"/>
      <family val="2"/>
    </font>
    <font>
      <b/>
      <sz val="14"/>
      <color theme="1"/>
      <name val="Calibri"/>
      <family val="2"/>
      <scheme val="minor"/>
    </font>
    <font>
      <sz val="9"/>
      <color indexed="81"/>
      <name val="Tahoma"/>
      <charset val="1"/>
    </font>
    <font>
      <b/>
      <sz val="9"/>
      <color indexed="81"/>
      <name val="Tahoma"/>
      <charset val="1"/>
    </font>
    <font>
      <b/>
      <sz val="20"/>
      <color theme="1"/>
      <name val="Calibri"/>
      <family val="2"/>
      <scheme val="minor"/>
    </font>
    <font>
      <sz val="10"/>
      <name val="Arial"/>
    </font>
    <font>
      <u/>
      <sz val="10"/>
      <color theme="10"/>
      <name val="Arial"/>
      <family val="2"/>
    </font>
    <font>
      <b/>
      <sz val="18"/>
      <color theme="1"/>
      <name val="Calibri"/>
      <family val="2"/>
      <scheme val="minor"/>
    </font>
    <font>
      <b/>
      <sz val="16"/>
      <color theme="1"/>
      <name val="Calibri"/>
      <family val="2"/>
      <scheme val="minor"/>
    </font>
    <font>
      <sz val="16"/>
      <color theme="1"/>
      <name val="Calibri"/>
      <family val="2"/>
      <scheme val="minor"/>
    </font>
    <font>
      <sz val="18"/>
      <color theme="1"/>
      <name val="Calibri"/>
      <family val="2"/>
      <scheme val="minor"/>
    </font>
  </fonts>
  <fills count="7">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s>
  <cellStyleXfs count="8">
    <xf numFmtId="0" fontId="0" fillId="0" borderId="0"/>
    <xf numFmtId="0" fontId="1" fillId="0" borderId="0"/>
    <xf numFmtId="9" fontId="2" fillId="0" borderId="0" applyFont="0" applyFill="0" applyBorder="0" applyAlignment="0" applyProtection="0"/>
    <xf numFmtId="9" fontId="3" fillId="0" borderId="0" applyFont="0" applyFill="0" applyBorder="0" applyAlignment="0" applyProtection="0"/>
    <xf numFmtId="0" fontId="7" fillId="0" borderId="0"/>
    <xf numFmtId="0" fontId="3" fillId="0" borderId="0"/>
    <xf numFmtId="0" fontId="28" fillId="0" borderId="0"/>
    <xf numFmtId="0" fontId="29" fillId="0" borderId="0" applyNumberFormat="0" applyFill="0" applyBorder="0" applyAlignment="0" applyProtection="0">
      <alignment vertical="top"/>
      <protection locked="0"/>
    </xf>
  </cellStyleXfs>
  <cellXfs count="95">
    <xf numFmtId="0" fontId="0" fillId="0" borderId="0" xfId="0"/>
    <xf numFmtId="2" fontId="0" fillId="0" borderId="1" xfId="0" applyNumberFormat="1" applyBorder="1" applyAlignment="1">
      <alignment horizontal="center" vertical="center" wrapText="1"/>
    </xf>
    <xf numFmtId="0" fontId="0" fillId="0" borderId="0" xfId="0"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6" fillId="0" borderId="6" xfId="0" applyFont="1" applyBorder="1" applyAlignment="1">
      <alignment vertical="center" wrapText="1"/>
    </xf>
    <xf numFmtId="0" fontId="6" fillId="0" borderId="3" xfId="0" applyFont="1" applyBorder="1" applyAlignment="1">
      <alignment vertical="center" wrapText="1"/>
    </xf>
    <xf numFmtId="0" fontId="0" fillId="0" borderId="1" xfId="0" applyBorder="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vertical="center" wrapText="1"/>
    </xf>
    <xf numFmtId="0" fontId="6" fillId="0" borderId="5" xfId="0" applyFont="1" applyBorder="1" applyAlignment="1">
      <alignment vertical="center" wrapText="1"/>
    </xf>
    <xf numFmtId="0" fontId="9" fillId="0" borderId="0" xfId="1" applyFont="1" applyAlignment="1">
      <alignment vertical="center" wrapText="1"/>
    </xf>
    <xf numFmtId="3" fontId="9" fillId="0" borderId="0" xfId="1" applyNumberFormat="1" applyFont="1" applyAlignment="1">
      <alignment vertical="center" wrapText="1"/>
    </xf>
    <xf numFmtId="0" fontId="10" fillId="0" borderId="0" xfId="1" applyFont="1" applyAlignment="1">
      <alignment vertical="center" wrapText="1"/>
    </xf>
    <xf numFmtId="0" fontId="11" fillId="0" borderId="0" xfId="1" applyFont="1" applyAlignment="1">
      <alignment vertical="center" wrapText="1"/>
    </xf>
    <xf numFmtId="0" fontId="9" fillId="0" borderId="0" xfId="1" applyFont="1" applyAlignment="1">
      <alignment horizontal="center" vertical="center" wrapText="1"/>
    </xf>
    <xf numFmtId="0" fontId="14" fillId="0" borderId="10" xfId="0" applyFont="1" applyBorder="1" applyAlignment="1">
      <alignment horizontal="left" vertical="center" wrapText="1"/>
    </xf>
    <xf numFmtId="0" fontId="17" fillId="0" borderId="0" xfId="0" applyFont="1" applyAlignment="1">
      <alignment vertical="center" wrapText="1"/>
    </xf>
    <xf numFmtId="0" fontId="20" fillId="0" borderId="0" xfId="0" applyFont="1" applyAlignment="1">
      <alignment vertical="center" wrapText="1"/>
    </xf>
    <xf numFmtId="0" fontId="0" fillId="0" borderId="0" xfId="0" applyAlignment="1">
      <alignment wrapText="1"/>
    </xf>
    <xf numFmtId="0" fontId="21" fillId="0" borderId="6" xfId="0" applyFont="1" applyBorder="1" applyAlignment="1">
      <alignment vertical="center" wrapText="1"/>
    </xf>
    <xf numFmtId="0" fontId="6" fillId="0" borderId="2" xfId="0" applyFont="1" applyBorder="1" applyAlignment="1">
      <alignment horizontal="center" vertical="center" wrapText="1"/>
    </xf>
    <xf numFmtId="0" fontId="9" fillId="4" borderId="0" xfId="1" applyFont="1" applyFill="1" applyAlignment="1">
      <alignment vertical="center" wrapText="1"/>
    </xf>
    <xf numFmtId="3" fontId="9" fillId="0" borderId="0" xfId="1" applyNumberFormat="1" applyFont="1" applyAlignment="1">
      <alignment horizontal="center" vertical="center" wrapText="1"/>
    </xf>
    <xf numFmtId="0" fontId="0" fillId="4" borderId="0" xfId="0" applyFill="1" applyAlignment="1">
      <alignment vertical="center" wrapText="1"/>
    </xf>
    <xf numFmtId="0" fontId="18" fillId="5" borderId="2" xfId="1" applyFont="1" applyFill="1" applyBorder="1" applyAlignment="1">
      <alignment horizontal="center" vertical="center" wrapText="1"/>
    </xf>
    <xf numFmtId="9" fontId="0" fillId="0" borderId="15" xfId="3" applyFont="1" applyBorder="1" applyAlignment="1">
      <alignment vertical="center" wrapText="1"/>
    </xf>
    <xf numFmtId="0" fontId="18" fillId="5" borderId="6" xfId="1" applyFont="1" applyFill="1" applyBorder="1" applyAlignment="1">
      <alignment horizontal="center" vertical="center" wrapText="1"/>
    </xf>
    <xf numFmtId="0" fontId="18" fillId="5" borderId="17" xfId="1"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vertical="center" wrapText="1"/>
    </xf>
    <xf numFmtId="0" fontId="18" fillId="5" borderId="5" xfId="1" applyFont="1" applyFill="1" applyBorder="1" applyAlignment="1">
      <alignment vertical="center" wrapText="1"/>
    </xf>
    <xf numFmtId="0" fontId="18" fillId="5" borderId="6" xfId="1" applyFont="1" applyFill="1" applyBorder="1" applyAlignment="1">
      <alignment vertical="center" wrapText="1"/>
    </xf>
    <xf numFmtId="0" fontId="18" fillId="2" borderId="3" xfId="1" applyFont="1" applyFill="1" applyBorder="1" applyAlignment="1">
      <alignment horizontal="center" vertical="center" wrapText="1"/>
    </xf>
    <xf numFmtId="0" fontId="18" fillId="2" borderId="3" xfId="1" applyFont="1" applyFill="1" applyBorder="1" applyAlignment="1">
      <alignment vertical="center" wrapText="1"/>
    </xf>
    <xf numFmtId="0" fontId="18" fillId="2" borderId="6" xfId="1" applyFont="1" applyFill="1" applyBorder="1" applyAlignment="1">
      <alignment horizontal="center" vertical="center" wrapText="1"/>
    </xf>
    <xf numFmtId="164" fontId="18" fillId="2" borderId="6" xfId="1" applyNumberFormat="1"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left" vertical="center" wrapText="1"/>
    </xf>
    <xf numFmtId="0" fontId="0" fillId="0" borderId="6" xfId="0" applyBorder="1" applyAlignment="1">
      <alignment vertical="center" wrapText="1"/>
    </xf>
    <xf numFmtId="0" fontId="0" fillId="0" borderId="17" xfId="0" applyBorder="1" applyAlignment="1">
      <alignment vertical="center" wrapText="1"/>
    </xf>
    <xf numFmtId="0" fontId="0" fillId="0" borderId="0" xfId="0" pivotButton="1"/>
    <xf numFmtId="0" fontId="0" fillId="0" borderId="0" xfId="0" applyAlignment="1">
      <alignment horizontal="left"/>
    </xf>
    <xf numFmtId="10" fontId="0" fillId="0" borderId="0" xfId="0" applyNumberFormat="1"/>
    <xf numFmtId="9" fontId="0" fillId="0" borderId="4" xfId="3" applyFont="1" applyBorder="1" applyAlignment="1">
      <alignment vertical="center" wrapText="1"/>
    </xf>
    <xf numFmtId="0" fontId="28" fillId="6" borderId="7" xfId="6" applyFill="1" applyBorder="1"/>
    <xf numFmtId="0" fontId="28" fillId="6" borderId="8" xfId="6" applyFill="1" applyBorder="1"/>
    <xf numFmtId="0" fontId="28" fillId="6" borderId="9" xfId="6" applyFill="1" applyBorder="1"/>
    <xf numFmtId="0" fontId="28" fillId="0" borderId="0" xfId="6"/>
    <xf numFmtId="0" fontId="28" fillId="6" borderId="10" xfId="6" applyFill="1" applyBorder="1"/>
    <xf numFmtId="0" fontId="28" fillId="6" borderId="0" xfId="6" applyFill="1"/>
    <xf numFmtId="0" fontId="28" fillId="6" borderId="11" xfId="6" applyFill="1" applyBorder="1"/>
    <xf numFmtId="0" fontId="31" fillId="6" borderId="10" xfId="6" applyFont="1" applyFill="1" applyBorder="1"/>
    <xf numFmtId="0" fontId="32" fillId="6" borderId="10" xfId="6" applyFont="1" applyFill="1" applyBorder="1"/>
    <xf numFmtId="0" fontId="30" fillId="6" borderId="0" xfId="6" applyFont="1" applyFill="1"/>
    <xf numFmtId="0" fontId="28" fillId="6" borderId="11" xfId="6" applyFill="1" applyBorder="1" applyProtection="1">
      <protection locked="0"/>
    </xf>
    <xf numFmtId="0" fontId="31" fillId="6" borderId="0" xfId="6" applyFont="1" applyFill="1"/>
    <xf numFmtId="0" fontId="33" fillId="6" borderId="0" xfId="6" applyFont="1" applyFill="1"/>
    <xf numFmtId="0" fontId="28" fillId="6" borderId="0" xfId="6" applyFill="1" applyProtection="1">
      <protection locked="0"/>
    </xf>
    <xf numFmtId="0" fontId="28" fillId="6" borderId="12" xfId="6" applyFill="1" applyBorder="1"/>
    <xf numFmtId="0" fontId="28" fillId="6" borderId="13" xfId="6" applyFill="1" applyBorder="1"/>
    <xf numFmtId="0" fontId="28" fillId="6" borderId="14" xfId="6" applyFill="1" applyBorder="1"/>
    <xf numFmtId="0" fontId="13" fillId="6" borderId="18" xfId="6" applyFont="1" applyFill="1" applyBorder="1" applyAlignment="1" applyProtection="1">
      <alignment horizontal="left"/>
      <protection locked="0"/>
    </xf>
    <xf numFmtId="0" fontId="13" fillId="6" borderId="21" xfId="6" applyFont="1" applyFill="1" applyBorder="1" applyAlignment="1" applyProtection="1">
      <alignment horizontal="left"/>
      <protection locked="0"/>
    </xf>
    <xf numFmtId="0" fontId="28" fillId="6" borderId="0" xfId="6" applyFill="1" applyAlignment="1" applyProtection="1">
      <alignment horizontal="center"/>
      <protection locked="0"/>
    </xf>
    <xf numFmtId="0" fontId="13" fillId="6" borderId="19" xfId="6" applyFont="1" applyFill="1" applyBorder="1" applyAlignment="1" applyProtection="1">
      <alignment horizontal="left"/>
      <protection locked="0"/>
    </xf>
    <xf numFmtId="0" fontId="13" fillId="6" borderId="20" xfId="6" applyFont="1" applyFill="1" applyBorder="1" applyAlignment="1" applyProtection="1">
      <alignment horizontal="left"/>
      <protection locked="0"/>
    </xf>
    <xf numFmtId="0" fontId="0" fillId="0" borderId="0" xfId="0"/>
    <xf numFmtId="0" fontId="30" fillId="6" borderId="10" xfId="6" applyFont="1" applyFill="1" applyBorder="1" applyAlignment="1">
      <alignment horizontal="center"/>
    </xf>
    <xf numFmtId="0" fontId="30" fillId="6" borderId="0" xfId="6" applyFont="1" applyFill="1" applyAlignment="1">
      <alignment horizontal="center"/>
    </xf>
    <xf numFmtId="0" fontId="27"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0" borderId="0" xfId="0" applyFont="1" applyAlignment="1">
      <alignment horizontal="left" vertical="center" wrapText="1"/>
    </xf>
    <xf numFmtId="0" fontId="13" fillId="0" borderId="11" xfId="0" applyFont="1" applyBorder="1" applyAlignment="1">
      <alignment horizontal="left" vertical="center" wrapText="1"/>
    </xf>
    <xf numFmtId="0" fontId="14" fillId="2" borderId="10"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11" xfId="0" applyFont="1" applyFill="1" applyBorder="1" applyAlignment="1">
      <alignment horizontal="center"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8" fillId="5" borderId="15" xfId="1" applyFont="1" applyFill="1" applyBorder="1" applyAlignment="1">
      <alignment horizontal="center" vertical="center" wrapText="1"/>
    </xf>
    <xf numFmtId="0" fontId="18" fillId="5" borderId="16" xfId="1" applyFont="1" applyFill="1" applyBorder="1" applyAlignment="1">
      <alignment horizontal="center" vertical="center" wrapText="1"/>
    </xf>
    <xf numFmtId="0" fontId="18" fillId="5" borderId="18" xfId="1" applyFont="1" applyFill="1" applyBorder="1" applyAlignment="1">
      <alignment horizontal="center" vertical="center" wrapText="1"/>
    </xf>
    <xf numFmtId="0" fontId="27" fillId="0" borderId="0" xfId="0" applyFont="1" applyAlignment="1">
      <alignment horizontal="center"/>
    </xf>
    <xf numFmtId="0" fontId="23" fillId="0" borderId="0" xfId="1" applyFont="1" applyAlignment="1">
      <alignment horizontal="center" vertical="center" wrapText="1"/>
    </xf>
    <xf numFmtId="0" fontId="11" fillId="0" borderId="0" xfId="1" applyFont="1" applyAlignment="1">
      <alignment horizontal="center" vertical="center" wrapText="1"/>
    </xf>
    <xf numFmtId="0" fontId="9" fillId="0" borderId="0" xfId="1" applyFont="1" applyAlignment="1">
      <alignment horizontal="left" vertical="center" wrapText="1"/>
    </xf>
    <xf numFmtId="0" fontId="10" fillId="0" borderId="0" xfId="1" applyFont="1" applyAlignment="1">
      <alignment horizontal="center" vertical="center" wrapText="1"/>
    </xf>
    <xf numFmtId="0" fontId="22" fillId="3" borderId="0" xfId="1" applyFont="1" applyFill="1" applyAlignment="1">
      <alignment horizontal="center" vertical="center" wrapText="1"/>
    </xf>
    <xf numFmtId="0" fontId="9" fillId="0" borderId="0" xfId="1" applyFont="1" applyAlignment="1">
      <alignment horizontal="center" vertical="center" wrapText="1"/>
    </xf>
    <xf numFmtId="0" fontId="6" fillId="0" borderId="0" xfId="0" applyFont="1" applyAlignment="1">
      <alignment horizontal="left" vertical="center" wrapText="1"/>
    </xf>
    <xf numFmtId="0" fontId="24" fillId="0" borderId="0" xfId="0" applyFont="1" applyAlignment="1">
      <alignment horizontal="center" vertical="center" wrapText="1"/>
    </xf>
  </cellXfs>
  <cellStyles count="8">
    <cellStyle name="Hipervínculo 2" xfId="7" xr:uid="{943668DC-7508-4F98-94DE-E902671299A8}"/>
    <cellStyle name="Normal" xfId="0" builtinId="0"/>
    <cellStyle name="Normal 2" xfId="1" xr:uid="{00000000-0005-0000-0000-000001000000}"/>
    <cellStyle name="Normal 3" xfId="4" xr:uid="{00000000-0005-0000-0000-000002000000}"/>
    <cellStyle name="Normal 4" xfId="5" xr:uid="{00000000-0005-0000-0000-000003000000}"/>
    <cellStyle name="Normal 5" xfId="6" xr:uid="{C1BB98B5-5B60-4729-AB4E-5E1B254C2CD1}"/>
    <cellStyle name="Porcentaje" xfId="3" builtinId="5"/>
    <cellStyle name="Porcentaje 2" xfId="2" xr:uid="{00000000-0005-0000-0000-000005000000}"/>
  </cellStyles>
  <dxfs count="35">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general"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alibri"/>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center" textRotation="0" wrapText="1" indent="0" justifyLastLine="0" shrinkToFit="0" readingOrder="0"/>
      <border diagonalUp="0" diagonalDown="0" outline="0">
        <left style="thin">
          <color indexed="64"/>
        </left>
        <right style="thin">
          <color indexed="64"/>
        </right>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top style="thin">
          <color indexed="64"/>
        </top>
        <bottom style="thin">
          <color indexed="64"/>
        </bottom>
      </border>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[herramienta_analisis_e_inventario_electrico_v2.1.xlsx]Graficos y Analisis!TablaDinámica1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Consumo Electrico por Tipo de Equipo</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'Graficos y Analisis'!$B$2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72-4C50-8489-CCF3DB73FE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72-4C50-8489-CCF3DB73FE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72-4C50-8489-CCF3DB73FE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72-4C50-8489-CCF3DB73FE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72-4C50-8489-CCF3DB73FE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72-4C50-8489-CCF3DB73FE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y Analisis'!$A$3:$A$9</c:f>
              <c:strCache>
                <c:ptCount val="6"/>
                <c:pt idx="0">
                  <c:v>Aire Acondicionados /Chillers</c:v>
                </c:pt>
                <c:pt idx="1">
                  <c:v>Equipo de cómputo</c:v>
                </c:pt>
                <c:pt idx="2">
                  <c:v>Equipos de cocina</c:v>
                </c:pt>
                <c:pt idx="3">
                  <c:v>Iluminación</c:v>
                </c:pt>
                <c:pt idx="4">
                  <c:v>Impresión y fotocopiado</c:v>
                </c:pt>
                <c:pt idx="5">
                  <c:v>Otros</c:v>
                </c:pt>
              </c:strCache>
            </c:strRef>
          </c:cat>
          <c:val>
            <c:numRef>
              <c:f>'Graficos y Analisis'!$B$3:$B$9</c:f>
              <c:numCache>
                <c:formatCode>0.00%</c:formatCode>
                <c:ptCount val="6"/>
                <c:pt idx="0">
                  <c:v>0.61349693251533743</c:v>
                </c:pt>
                <c:pt idx="1">
                  <c:v>6.1349693251533749E-2</c:v>
                </c:pt>
                <c:pt idx="2">
                  <c:v>6.1349693251533749E-2</c:v>
                </c:pt>
                <c:pt idx="3">
                  <c:v>0.245398773006135</c:v>
                </c:pt>
                <c:pt idx="4">
                  <c:v>1.2269938650306749E-2</c:v>
                </c:pt>
                <c:pt idx="5">
                  <c:v>6.1349693251533744E-3</c:v>
                </c:pt>
              </c:numCache>
            </c:numRef>
          </c:val>
          <c:extLst>
            <c:ext xmlns:c16="http://schemas.microsoft.com/office/drawing/2014/chart" uri="{C3380CC4-5D6E-409C-BE32-E72D297353CC}">
              <c16:uniqueId val="{00000000-8B9A-4450-8303-64588151C2E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400050</xdr:colOff>
      <xdr:row>0</xdr:row>
      <xdr:rowOff>142875</xdr:rowOff>
    </xdr:from>
    <xdr:to>
      <xdr:col>11</xdr:col>
      <xdr:colOff>361950</xdr:colOff>
      <xdr:row>7</xdr:row>
      <xdr:rowOff>28575</xdr:rowOff>
    </xdr:to>
    <xdr:sp macro="" textlink="">
      <xdr:nvSpPr>
        <xdr:cNvPr id="2" name="Rectangle 4">
          <a:extLst>
            <a:ext uri="{FF2B5EF4-FFF2-40B4-BE49-F238E27FC236}">
              <a16:creationId xmlns:a16="http://schemas.microsoft.com/office/drawing/2014/main" id="{05873EB3-77B8-4FFD-B411-16257FDB7056}"/>
            </a:ext>
          </a:extLst>
        </xdr:cNvPr>
        <xdr:cNvSpPr>
          <a:spLocks noGrp="1" noChangeArrowheads="1"/>
        </xdr:cNvSpPr>
      </xdr:nvSpPr>
      <xdr:spPr bwMode="gray">
        <a:xfrm>
          <a:off x="4972050" y="142875"/>
          <a:ext cx="3771900" cy="1019175"/>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pPr>
            <a:lnSpc>
              <a:spcPts val="2400"/>
            </a:lnSpc>
          </a:pPr>
          <a:r>
            <a:rPr lang="es-CR" sz="2200" b="1"/>
            <a:t>Programa de Gestión Ambiental Institucional</a:t>
          </a:r>
          <a:br>
            <a:rPr lang="es-CR" sz="2200" b="1"/>
          </a:br>
          <a:r>
            <a:rPr lang="es-CR" sz="2200" b="1"/>
            <a:t>PGAI´s</a:t>
          </a:r>
        </a:p>
      </xdr:txBody>
    </xdr:sp>
    <xdr:clientData/>
  </xdr:twoCellAnchor>
  <xdr:oneCellAnchor>
    <xdr:from>
      <xdr:col>4</xdr:col>
      <xdr:colOff>104774</xdr:colOff>
      <xdr:row>7</xdr:row>
      <xdr:rowOff>148178</xdr:rowOff>
    </xdr:from>
    <xdr:ext cx="5124451" cy="356648"/>
    <xdr:sp macro="" textlink="">
      <xdr:nvSpPr>
        <xdr:cNvPr id="3" name="2 Rectángulo">
          <a:extLst>
            <a:ext uri="{FF2B5EF4-FFF2-40B4-BE49-F238E27FC236}">
              <a16:creationId xmlns:a16="http://schemas.microsoft.com/office/drawing/2014/main" id="{6870DF1A-178F-4E0F-BE58-850A1B888BEE}"/>
            </a:ext>
          </a:extLst>
        </xdr:cNvPr>
        <xdr:cNvSpPr/>
      </xdr:nvSpPr>
      <xdr:spPr>
        <a:xfrm>
          <a:off x="3152774" y="1281653"/>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lnSpc>
              <a:spcPts val="1600"/>
            </a:lnSpc>
          </a:pPr>
          <a:r>
            <a:rPr lang="es-ES" sz="1600" b="1">
              <a:solidFill>
                <a:schemeClr val="accent1"/>
              </a:solidFill>
              <a:effectLst>
                <a:outerShdw blurRad="63500" sx="102000" sy="102000" algn="ctr" rotWithShape="0">
                  <a:prstClr val="black">
                    <a:alpha val="40000"/>
                  </a:prstClr>
                </a:outerShdw>
              </a:effectLst>
              <a:latin typeface="+mj-lt"/>
              <a:ea typeface="+mj-ea"/>
              <a:cs typeface="+mj-cs"/>
            </a:rPr>
            <a:t>Herramienta Inventario Electrico (Versión 2.1)</a:t>
          </a:r>
        </a:p>
      </xdr:txBody>
    </xdr:sp>
    <xdr:clientData/>
  </xdr:oneCellAnchor>
  <xdr:twoCellAnchor editAs="oneCell">
    <xdr:from>
      <xdr:col>0</xdr:col>
      <xdr:colOff>9525</xdr:colOff>
      <xdr:row>13</xdr:row>
      <xdr:rowOff>19050</xdr:rowOff>
    </xdr:from>
    <xdr:to>
      <xdr:col>4</xdr:col>
      <xdr:colOff>9525</xdr:colOff>
      <xdr:row>20</xdr:row>
      <xdr:rowOff>133350</xdr:rowOff>
    </xdr:to>
    <xdr:pic>
      <xdr:nvPicPr>
        <xdr:cNvPr id="4" name="5 Imagen" descr="http://www.climatika.cl/images/image044.jpg">
          <a:extLst>
            <a:ext uri="{FF2B5EF4-FFF2-40B4-BE49-F238E27FC236}">
              <a16:creationId xmlns:a16="http://schemas.microsoft.com/office/drawing/2014/main" id="{FB4F62A2-4020-4A79-8776-A1350937F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600325"/>
          <a:ext cx="304800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133350</xdr:rowOff>
    </xdr:from>
    <xdr:to>
      <xdr:col>4</xdr:col>
      <xdr:colOff>9525</xdr:colOff>
      <xdr:row>32</xdr:row>
      <xdr:rowOff>66675</xdr:rowOff>
    </xdr:to>
    <xdr:pic>
      <xdr:nvPicPr>
        <xdr:cNvPr id="5" name="6 Imagen" descr="http://aquitucarro.com/fotoArt.do?w=200&amp;h=150&amp;id=615">
          <a:extLst>
            <a:ext uri="{FF2B5EF4-FFF2-40B4-BE49-F238E27FC236}">
              <a16:creationId xmlns:a16="http://schemas.microsoft.com/office/drawing/2014/main" id="{35BC881F-C063-466D-9BB4-A10902419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4638675"/>
          <a:ext cx="302895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0</xdr:rowOff>
    </xdr:from>
    <xdr:to>
      <xdr:col>2</xdr:col>
      <xdr:colOff>304800</xdr:colOff>
      <xdr:row>9</xdr:row>
      <xdr:rowOff>9525</xdr:rowOff>
    </xdr:to>
    <xdr:sp macro="" textlink="">
      <xdr:nvSpPr>
        <xdr:cNvPr id="7" name="AutoShape 1" descr="servicio-tecnico-de-aire-acondicionado-y-refrigeracion-369111-mlv20488849087_112015-o">
          <a:extLst>
            <a:ext uri="{FF2B5EF4-FFF2-40B4-BE49-F238E27FC236}">
              <a16:creationId xmlns:a16="http://schemas.microsoft.com/office/drawing/2014/main" id="{756088C5-CB0E-4324-90C2-2420D3FC21A2}"/>
            </a:ext>
          </a:extLst>
        </xdr:cNvPr>
        <xdr:cNvSpPr>
          <a:spLocks noChangeAspect="1" noChangeArrowheads="1"/>
        </xdr:cNvSpPr>
      </xdr:nvSpPr>
      <xdr:spPr bwMode="auto">
        <a:xfrm>
          <a:off x="1524000" y="12954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2</xdr:row>
      <xdr:rowOff>0</xdr:rowOff>
    </xdr:from>
    <xdr:to>
      <xdr:col>3</xdr:col>
      <xdr:colOff>695325</xdr:colOff>
      <xdr:row>11</xdr:row>
      <xdr:rowOff>219075</xdr:rowOff>
    </xdr:to>
    <xdr:pic>
      <xdr:nvPicPr>
        <xdr:cNvPr id="8" name="Imagen 3">
          <a:extLst>
            <a:ext uri="{FF2B5EF4-FFF2-40B4-BE49-F238E27FC236}">
              <a16:creationId xmlns:a16="http://schemas.microsoft.com/office/drawing/2014/main" id="{CCD1AF76-29DB-4C8A-8417-BECB09DB77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323850"/>
          <a:ext cx="294322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166687</xdr:colOff>
      <xdr:row>1</xdr:row>
      <xdr:rowOff>23811</xdr:rowOff>
    </xdr:from>
    <xdr:to>
      <xdr:col>4</xdr:col>
      <xdr:colOff>4067175</xdr:colOff>
      <xdr:row>37</xdr:row>
      <xdr:rowOff>57150</xdr:rowOff>
    </xdr:to>
    <xdr:graphicFrame macro="">
      <xdr:nvGraphicFramePr>
        <xdr:cNvPr id="2" name="Gráfico 1">
          <a:extLst>
            <a:ext uri="{FF2B5EF4-FFF2-40B4-BE49-F238E27FC236}">
              <a16:creationId xmlns:a16="http://schemas.microsoft.com/office/drawing/2014/main" id="{F79E7232-5622-4E1D-8C48-35CD753C6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18</xdr:row>
      <xdr:rowOff>28575</xdr:rowOff>
    </xdr:from>
    <xdr:to>
      <xdr:col>5</xdr:col>
      <xdr:colOff>406521</xdr:colOff>
      <xdr:row>31</xdr:row>
      <xdr:rowOff>76199</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47625" y="3505200"/>
          <a:ext cx="4721346" cy="2524124"/>
          <a:chOff x="47625" y="3505200"/>
          <a:chExt cx="4721346" cy="2524124"/>
        </a:xfrm>
      </xdr:grpSpPr>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524249"/>
            <a:ext cx="4651650" cy="2505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657350" y="3505200"/>
            <a:ext cx="3111621"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R" sz="1000"/>
              <a:t>Fuente: Ing. Roy Alfaro, docente Gestión Ambiental, INA</a:t>
            </a:r>
          </a:p>
        </xdr:txBody>
      </xdr:sp>
    </xdr:grpSp>
    <xdr:clientData/>
  </xdr:twoCellAnchor>
  <xdr:twoCellAnchor>
    <xdr:from>
      <xdr:col>0</xdr:col>
      <xdr:colOff>0</xdr:colOff>
      <xdr:row>2</xdr:row>
      <xdr:rowOff>9525</xdr:rowOff>
    </xdr:from>
    <xdr:to>
      <xdr:col>5</xdr:col>
      <xdr:colOff>298459</xdr:colOff>
      <xdr:row>17</xdr:row>
      <xdr:rowOff>169310</xdr:rowOff>
    </xdr:to>
    <xdr:grpSp>
      <xdr:nvGrpSpPr>
        <xdr:cNvPr id="11" name="Grupo 10">
          <a:extLst>
            <a:ext uri="{FF2B5EF4-FFF2-40B4-BE49-F238E27FC236}">
              <a16:creationId xmlns:a16="http://schemas.microsoft.com/office/drawing/2014/main" id="{00000000-0008-0000-0400-00000B000000}"/>
            </a:ext>
          </a:extLst>
        </xdr:cNvPr>
        <xdr:cNvGrpSpPr/>
      </xdr:nvGrpSpPr>
      <xdr:grpSpPr>
        <a:xfrm>
          <a:off x="0" y="438150"/>
          <a:ext cx="4660909" cy="3017285"/>
          <a:chOff x="0" y="438150"/>
          <a:chExt cx="4660909" cy="3017285"/>
        </a:xfrm>
      </xdr:grpSpPr>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438150"/>
            <a:ext cx="4641859" cy="29527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0" y="3190875"/>
            <a:ext cx="2981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7</xdr:col>
      <xdr:colOff>19050</xdr:colOff>
      <xdr:row>2</xdr:row>
      <xdr:rowOff>47625</xdr:rowOff>
    </xdr:from>
    <xdr:to>
      <xdr:col>11</xdr:col>
      <xdr:colOff>638176</xdr:colOff>
      <xdr:row>19</xdr:row>
      <xdr:rowOff>7385</xdr:rowOff>
    </xdr:to>
    <xdr:grpSp>
      <xdr:nvGrpSpPr>
        <xdr:cNvPr id="17" name="Grupo 16">
          <a:extLst>
            <a:ext uri="{FF2B5EF4-FFF2-40B4-BE49-F238E27FC236}">
              <a16:creationId xmlns:a16="http://schemas.microsoft.com/office/drawing/2014/main" id="{00000000-0008-0000-0400-000011000000}"/>
            </a:ext>
          </a:extLst>
        </xdr:cNvPr>
        <xdr:cNvGrpSpPr/>
      </xdr:nvGrpSpPr>
      <xdr:grpSpPr>
        <a:xfrm>
          <a:off x="5362575" y="476250"/>
          <a:ext cx="4724401" cy="3198260"/>
          <a:chOff x="5362575" y="476250"/>
          <a:chExt cx="4724401" cy="3198260"/>
        </a:xfrm>
      </xdr:grpSpPr>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1626" y="476250"/>
            <a:ext cx="4705350" cy="3194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362575" y="34099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6</xdr:col>
      <xdr:colOff>200025</xdr:colOff>
      <xdr:row>20</xdr:row>
      <xdr:rowOff>0</xdr:rowOff>
    </xdr:from>
    <xdr:to>
      <xdr:col>11</xdr:col>
      <xdr:colOff>762001</xdr:colOff>
      <xdr:row>36</xdr:row>
      <xdr:rowOff>16910</xdr:rowOff>
    </xdr:to>
    <xdr:grpSp>
      <xdr:nvGrpSpPr>
        <xdr:cNvPr id="16" name="Grupo 15">
          <a:extLst>
            <a:ext uri="{FF2B5EF4-FFF2-40B4-BE49-F238E27FC236}">
              <a16:creationId xmlns:a16="http://schemas.microsoft.com/office/drawing/2014/main" id="{00000000-0008-0000-0400-000010000000}"/>
            </a:ext>
          </a:extLst>
        </xdr:cNvPr>
        <xdr:cNvGrpSpPr/>
      </xdr:nvGrpSpPr>
      <xdr:grpSpPr>
        <a:xfrm>
          <a:off x="5324475" y="3857625"/>
          <a:ext cx="4886326" cy="3064910"/>
          <a:chOff x="5324475" y="3857625"/>
          <a:chExt cx="4886326" cy="3064910"/>
        </a:xfrm>
      </xdr:grpSpPr>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91151" y="3857625"/>
            <a:ext cx="4819650" cy="29733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324475" y="6657975"/>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twoCellAnchor>
    <xdr:from>
      <xdr:col>7</xdr:col>
      <xdr:colOff>1</xdr:colOff>
      <xdr:row>37</xdr:row>
      <xdr:rowOff>0</xdr:rowOff>
    </xdr:from>
    <xdr:to>
      <xdr:col>11</xdr:col>
      <xdr:colOff>781050</xdr:colOff>
      <xdr:row>55</xdr:row>
      <xdr:rowOff>164674</xdr:rowOff>
    </xdr:to>
    <xdr:grpSp>
      <xdr:nvGrpSpPr>
        <xdr:cNvPr id="15" name="Grupo 14">
          <a:extLst>
            <a:ext uri="{FF2B5EF4-FFF2-40B4-BE49-F238E27FC236}">
              <a16:creationId xmlns:a16="http://schemas.microsoft.com/office/drawing/2014/main" id="{00000000-0008-0000-0400-00000F000000}"/>
            </a:ext>
          </a:extLst>
        </xdr:cNvPr>
        <xdr:cNvGrpSpPr/>
      </xdr:nvGrpSpPr>
      <xdr:grpSpPr>
        <a:xfrm>
          <a:off x="5343526" y="7096125"/>
          <a:ext cx="4886324" cy="3593674"/>
          <a:chOff x="5343526" y="7096125"/>
          <a:chExt cx="4886324" cy="3593674"/>
        </a:xfrm>
      </xdr:grpSpPr>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3526" y="7096125"/>
            <a:ext cx="4886324" cy="359367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7172325" y="7400925"/>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R" sz="1000"/>
              <a:t>Fuente: Ing. Roy Alfaro, docente Gestión Ambiental, INA</a:t>
            </a:r>
          </a:p>
        </xdr:txBody>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aecostarica-my.sharepoint.com/personal/dviquez_minae_go_cr/Documents/Escritorio/Herramientas%20PGAI/control_de_equipos_y_recargas_v.1.2.xlsx" TargetMode="External"/><Relationship Id="rId1" Type="http://schemas.openxmlformats.org/officeDocument/2006/relationships/externalLinkPath" Target="https://minaecostarica-my.sharepoint.com/personal/dviquez_minae_go_cr/Documents/Escritorio/Herramientas%20PGAI/control_de_equipos_y_recargas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NU"/>
      <sheetName val="Agentes "/>
      <sheetName val="Datos Generales"/>
      <sheetName val="Inventario-Extintores"/>
      <sheetName val="Recargas-Extintores"/>
      <sheetName val="Refri-AC-Inventario"/>
      <sheetName val="Refri-AC-Recargas"/>
      <sheetName val="Vehiculos-Inventario"/>
      <sheetName val="Vehículos-Recargas"/>
      <sheetName val="Total Inventario "/>
      <sheetName val="Grafico Inventario"/>
      <sheetName val="Total de fugas por tipo de Gas"/>
      <sheetName val="Grafico Fu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0">
          <cell r="A10">
            <v>0</v>
          </cell>
          <cell r="D10">
            <v>0</v>
          </cell>
          <cell r="G10">
            <v>0</v>
          </cell>
        </row>
        <row r="11">
          <cell r="A11" t="str">
            <v/>
          </cell>
          <cell r="D11" t="str">
            <v/>
          </cell>
          <cell r="G11" t="str">
            <v/>
          </cell>
        </row>
        <row r="12">
          <cell r="A12" t="str">
            <v/>
          </cell>
          <cell r="D12" t="str">
            <v/>
          </cell>
          <cell r="G12" t="str">
            <v/>
          </cell>
        </row>
        <row r="13">
          <cell r="A13" t="str">
            <v/>
          </cell>
          <cell r="D13" t="str">
            <v/>
          </cell>
          <cell r="G13" t="str">
            <v/>
          </cell>
        </row>
        <row r="14">
          <cell r="A14" t="str">
            <v/>
          </cell>
          <cell r="D14" t="str">
            <v/>
          </cell>
          <cell r="G14" t="str">
            <v/>
          </cell>
        </row>
        <row r="15">
          <cell r="A15" t="str">
            <v/>
          </cell>
          <cell r="D15" t="str">
            <v/>
          </cell>
          <cell r="G15" t="str">
            <v/>
          </cell>
        </row>
        <row r="16">
          <cell r="A16" t="str">
            <v/>
          </cell>
          <cell r="D16" t="str">
            <v/>
          </cell>
          <cell r="G16" t="str">
            <v/>
          </cell>
        </row>
        <row r="17">
          <cell r="A17" t="str">
            <v/>
          </cell>
          <cell r="D17" t="str">
            <v/>
          </cell>
          <cell r="G17" t="str">
            <v/>
          </cell>
        </row>
        <row r="18">
          <cell r="A18" t="str">
            <v/>
          </cell>
          <cell r="D18" t="str">
            <v/>
          </cell>
          <cell r="G18" t="str">
            <v/>
          </cell>
        </row>
        <row r="19">
          <cell r="A19" t="str">
            <v/>
          </cell>
          <cell r="D19" t="str">
            <v/>
          </cell>
          <cell r="G19" t="str">
            <v/>
          </cell>
        </row>
        <row r="20">
          <cell r="A20" t="str">
            <v/>
          </cell>
          <cell r="D20" t="str">
            <v/>
          </cell>
          <cell r="G20" t="str">
            <v/>
          </cell>
        </row>
        <row r="21">
          <cell r="A21" t="str">
            <v/>
          </cell>
          <cell r="D21" t="str">
            <v/>
          </cell>
          <cell r="G21" t="str">
            <v/>
          </cell>
        </row>
        <row r="22">
          <cell r="A22" t="str">
            <v/>
          </cell>
          <cell r="D22" t="str">
            <v/>
          </cell>
          <cell r="G22" t="str">
            <v/>
          </cell>
        </row>
        <row r="23">
          <cell r="A23" t="str">
            <v/>
          </cell>
          <cell r="D23" t="str">
            <v/>
          </cell>
          <cell r="G23" t="str">
            <v/>
          </cell>
        </row>
        <row r="24">
          <cell r="A24" t="str">
            <v/>
          </cell>
          <cell r="D24" t="str">
            <v/>
          </cell>
          <cell r="G24" t="str">
            <v/>
          </cell>
        </row>
        <row r="25">
          <cell r="A25" t="str">
            <v/>
          </cell>
          <cell r="D25" t="str">
            <v/>
          </cell>
          <cell r="G25" t="str">
            <v/>
          </cell>
        </row>
        <row r="26">
          <cell r="A26" t="str">
            <v/>
          </cell>
          <cell r="D26" t="str">
            <v/>
          </cell>
          <cell r="G26" t="str">
            <v/>
          </cell>
        </row>
        <row r="27">
          <cell r="A27" t="str">
            <v/>
          </cell>
          <cell r="D27" t="str">
            <v/>
          </cell>
          <cell r="G27" t="str">
            <v/>
          </cell>
        </row>
        <row r="28">
          <cell r="A28" t="str">
            <v/>
          </cell>
          <cell r="D28" t="str">
            <v/>
          </cell>
          <cell r="G28" t="str">
            <v/>
          </cell>
        </row>
        <row r="29">
          <cell r="A29" t="str">
            <v/>
          </cell>
          <cell r="D29" t="str">
            <v/>
          </cell>
          <cell r="G29" t="str">
            <v/>
          </cell>
        </row>
        <row r="30">
          <cell r="A30" t="str">
            <v/>
          </cell>
          <cell r="D30" t="str">
            <v/>
          </cell>
          <cell r="G30" t="str">
            <v/>
          </cell>
        </row>
        <row r="31">
          <cell r="A31" t="str">
            <v/>
          </cell>
          <cell r="D31" t="str">
            <v/>
          </cell>
          <cell r="G31" t="str">
            <v/>
          </cell>
        </row>
        <row r="32">
          <cell r="A32" t="str">
            <v/>
          </cell>
          <cell r="D32" t="str">
            <v/>
          </cell>
          <cell r="G32" t="str">
            <v/>
          </cell>
        </row>
        <row r="33">
          <cell r="A33" t="str">
            <v/>
          </cell>
          <cell r="D33" t="str">
            <v/>
          </cell>
          <cell r="G33" t="str">
            <v/>
          </cell>
        </row>
        <row r="34">
          <cell r="A34" t="str">
            <v/>
          </cell>
          <cell r="D34" t="str">
            <v/>
          </cell>
          <cell r="G34" t="str">
            <v/>
          </cell>
        </row>
        <row r="35">
          <cell r="A35" t="str">
            <v/>
          </cell>
          <cell r="D35" t="str">
            <v/>
          </cell>
          <cell r="G35" t="str">
            <v/>
          </cell>
        </row>
        <row r="36">
          <cell r="A36" t="str">
            <v/>
          </cell>
          <cell r="D36" t="str">
            <v/>
          </cell>
          <cell r="G36" t="str">
            <v/>
          </cell>
        </row>
        <row r="37">
          <cell r="A37" t="str">
            <v/>
          </cell>
          <cell r="D37" t="str">
            <v/>
          </cell>
          <cell r="G37" t="str">
            <v/>
          </cell>
        </row>
        <row r="38">
          <cell r="A38" t="str">
            <v/>
          </cell>
          <cell r="D38" t="str">
            <v/>
          </cell>
          <cell r="G38" t="str">
            <v/>
          </cell>
        </row>
        <row r="39">
          <cell r="A39" t="str">
            <v/>
          </cell>
          <cell r="D39" t="str">
            <v/>
          </cell>
          <cell r="G39" t="str">
            <v/>
          </cell>
        </row>
        <row r="40">
          <cell r="A40" t="str">
            <v/>
          </cell>
          <cell r="D40" t="str">
            <v/>
          </cell>
          <cell r="G40" t="str">
            <v/>
          </cell>
        </row>
        <row r="41">
          <cell r="A41" t="str">
            <v/>
          </cell>
          <cell r="D41" t="str">
            <v/>
          </cell>
          <cell r="G41" t="str">
            <v/>
          </cell>
        </row>
        <row r="42">
          <cell r="A42" t="str">
            <v/>
          </cell>
          <cell r="D42" t="str">
            <v/>
          </cell>
          <cell r="G42" t="str">
            <v/>
          </cell>
        </row>
      </sheetData>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Daniel Víquez Romero" refreshedDate="45064.408484722226" createdVersion="6" refreshedVersion="8" minRefreshableVersion="3" recordCount="40" xr:uid="{00000000-000A-0000-FFFF-FFFF03000000}">
  <cacheSource type="worksheet">
    <worksheetSource name="Tabla2"/>
  </cacheSource>
  <cacheFields count="16">
    <cacheField name="Equipo" numFmtId="0">
      <sharedItems containsBlank="1" count="7">
        <s v="Aire Acondicionados /Chillers"/>
        <s v="Iluminación"/>
        <s v="Equipo de cómputo"/>
        <s v="Equipos de cocina"/>
        <s v="Impresión y fotocopiado"/>
        <s v="Otros"/>
        <m/>
      </sharedItems>
    </cacheField>
    <cacheField name="Cantidad de equipos" numFmtId="0">
      <sharedItems containsString="0" containsBlank="1" containsNumber="1" containsInteger="1" minValue="1" maxValue="2"/>
    </cacheField>
    <cacheField name="Descripción" numFmtId="0">
      <sharedItems containsNonDate="0" containsString="0" containsBlank="1"/>
    </cacheField>
    <cacheField name="# placa activo" numFmtId="0">
      <sharedItems containsNonDate="0" containsString="0" containsBlank="1"/>
    </cacheField>
    <cacheField name="Ubicación" numFmtId="0">
      <sharedItems containsNonDate="0" containsString="0" containsBlank="1"/>
    </cacheField>
    <cacheField name="En uso" numFmtId="0">
      <sharedItems containsNonDate="0" containsString="0" containsBlank="1"/>
    </cacheField>
    <cacheField name="Desuso" numFmtId="0">
      <sharedItems containsNonDate="0" containsString="0" containsBlank="1"/>
    </cacheField>
    <cacheField name="BTU (unidades de enfriamiento)" numFmtId="0">
      <sharedItems containsNonDate="0" containsString="0" containsBlank="1"/>
    </cacheField>
    <cacheField name="Potencia (Watts) de placa" numFmtId="0">
      <sharedItems containsString="0" containsBlank="1" containsNumber="1" containsInteger="1" minValue="5" maxValue="200"/>
    </cacheField>
    <cacheField name="(Watts) " numFmtId="0">
      <sharedItems containsSemiMixedTypes="0" containsString="0" containsNumber="1" containsInteger="1" minValue="0" maxValue="0"/>
    </cacheField>
    <cacheField name="Tensión (Voltio = V)" numFmtId="0">
      <sharedItems containsNonDate="0" containsString="0" containsBlank="1"/>
    </cacheField>
    <cacheField name="Corriente (Amperio = I)" numFmtId="0">
      <sharedItems containsNonDate="0" containsString="0" containsBlank="1"/>
    </cacheField>
    <cacheField name="Hora de uso por día" numFmtId="0">
      <sharedItems containsString="0" containsBlank="1" containsNumber="1" containsInteger="1" minValue="8" maxValue="8"/>
    </cacheField>
    <cacheField name="Días de uso por mes" numFmtId="0">
      <sharedItems containsString="0" containsBlank="1" containsNumber="1" containsInteger="1" minValue="22" maxValue="22"/>
    </cacheField>
    <cacheField name="Energía mensual (kWh)" numFmtId="0">
      <sharedItems containsSemiMixedTypes="0" containsString="0" containsNumber="1" minValue="0" maxValue="70.400000000000006"/>
    </cacheField>
    <cacheField name="Porcentajes de uso del total " numFmtId="9">
      <sharedItems containsSemiMixedTypes="0" containsString="0" containsNumber="1" minValue="0" maxValue="0.49079754601226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x v="0"/>
    <n v="2"/>
    <m/>
    <m/>
    <m/>
    <m/>
    <m/>
    <m/>
    <n v="200"/>
    <n v="0"/>
    <m/>
    <m/>
    <n v="8"/>
    <n v="22"/>
    <n v="70.400000000000006"/>
    <n v="0.49079754601226999"/>
  </r>
  <r>
    <x v="1"/>
    <n v="2"/>
    <m/>
    <m/>
    <m/>
    <m/>
    <m/>
    <m/>
    <n v="100"/>
    <n v="0"/>
    <m/>
    <m/>
    <n v="8"/>
    <n v="22"/>
    <n v="35.200000000000003"/>
    <n v="0.245398773006135"/>
  </r>
  <r>
    <x v="2"/>
    <n v="1"/>
    <m/>
    <m/>
    <m/>
    <m/>
    <m/>
    <m/>
    <n v="50"/>
    <n v="0"/>
    <m/>
    <m/>
    <n v="8"/>
    <n v="22"/>
    <n v="8.8000000000000007"/>
    <n v="6.1349693251533749E-2"/>
  </r>
  <r>
    <x v="3"/>
    <n v="1"/>
    <m/>
    <m/>
    <m/>
    <m/>
    <m/>
    <m/>
    <n v="50"/>
    <n v="0"/>
    <m/>
    <m/>
    <n v="8"/>
    <n v="22"/>
    <n v="8.8000000000000007"/>
    <n v="6.1349693251533749E-2"/>
  </r>
  <r>
    <x v="4"/>
    <n v="1"/>
    <m/>
    <m/>
    <m/>
    <m/>
    <m/>
    <m/>
    <n v="10"/>
    <n v="0"/>
    <m/>
    <m/>
    <n v="8"/>
    <n v="22"/>
    <n v="1.76"/>
    <n v="1.2269938650306749E-2"/>
  </r>
  <r>
    <x v="5"/>
    <n v="1"/>
    <m/>
    <m/>
    <m/>
    <m/>
    <m/>
    <m/>
    <n v="5"/>
    <n v="0"/>
    <m/>
    <m/>
    <n v="8"/>
    <n v="22"/>
    <n v="0.88"/>
    <n v="6.1349693251533744E-3"/>
  </r>
  <r>
    <x v="0"/>
    <n v="1"/>
    <m/>
    <m/>
    <m/>
    <m/>
    <m/>
    <m/>
    <n v="100"/>
    <n v="0"/>
    <m/>
    <m/>
    <n v="8"/>
    <n v="22"/>
    <n v="17.600000000000001"/>
    <n v="0.1226993865030675"/>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r>
    <x v="6"/>
    <m/>
    <m/>
    <m/>
    <m/>
    <m/>
    <m/>
    <m/>
    <m/>
    <n v="0"/>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3"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 rowHeaderCaption=" ">
  <location ref="A2:B9" firstHeaderRow="1" firstDataRow="1" firstDataCol="1"/>
  <pivotFields count="16">
    <pivotField axis="axisRow" showAll="0">
      <items count="8">
        <item x="0"/>
        <item x="2"/>
        <item x="3"/>
        <item x="1"/>
        <item x="4"/>
        <item x="5"/>
        <item h="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9" showAll="0"/>
  </pivotFields>
  <rowFields count="1">
    <field x="0"/>
  </rowFields>
  <rowItems count="7">
    <i>
      <x/>
    </i>
    <i>
      <x v="1"/>
    </i>
    <i>
      <x v="2"/>
    </i>
    <i>
      <x v="3"/>
    </i>
    <i>
      <x v="4"/>
    </i>
    <i>
      <x v="5"/>
    </i>
    <i t="grand">
      <x/>
    </i>
  </rowItems>
  <colItems count="1">
    <i/>
  </colItems>
  <dataFields count="1">
    <dataField name="Suma de Porcentajes de uso del total " fld="15" showDataAs="percentOfTotal" baseField="0" baseItem="0" numFmtId="10"/>
  </dataField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0" count="1" selected="0">
            <x v="0"/>
          </reference>
        </references>
      </pivotArea>
    </chartFormat>
    <chartFormat chart="0" format="2">
      <pivotArea type="data" outline="0" fieldPosition="0">
        <references count="2">
          <reference field="4294967294" count="1" selected="0">
            <x v="0"/>
          </reference>
          <reference field="0" count="1" selected="0">
            <x v="1"/>
          </reference>
        </references>
      </pivotArea>
    </chartFormat>
    <chartFormat chart="0" format="3">
      <pivotArea type="data" outline="0" fieldPosition="0">
        <references count="2">
          <reference field="4294967294" count="1" selected="0">
            <x v="0"/>
          </reference>
          <reference field="0" count="1" selected="0">
            <x v="2"/>
          </reference>
        </references>
      </pivotArea>
    </chartFormat>
    <chartFormat chart="0" format="4">
      <pivotArea type="data" outline="0" fieldPosition="0">
        <references count="2">
          <reference field="4294967294" count="1" selected="0">
            <x v="0"/>
          </reference>
          <reference field="0" count="1" selected="0">
            <x v="3"/>
          </reference>
        </references>
      </pivotArea>
    </chartFormat>
    <chartFormat chart="0" format="5">
      <pivotArea type="data" outline="0" fieldPosition="0">
        <references count="2">
          <reference field="4294967294" count="1" selected="0">
            <x v="0"/>
          </reference>
          <reference field="0" count="1" selected="0">
            <x v="4"/>
          </reference>
        </references>
      </pivotArea>
    </chartFormat>
    <chartFormat chart="0" format="6">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C3:R44" totalsRowCount="1" dataDxfId="34" tableBorderDxfId="33">
  <autoFilter ref="C3:R43" xr:uid="{00000000-0009-0000-0100-000002000000}"/>
  <tableColumns count="16">
    <tableColumn id="1" xr3:uid="{00000000-0010-0000-0000-000001000000}" name="Equipo" dataDxfId="32" totalsRowDxfId="31"/>
    <tableColumn id="2" xr3:uid="{00000000-0010-0000-0000-000002000000}" name="Cantidad de equipos" totalsRowFunction="custom" dataDxfId="30" totalsRowDxfId="29">
      <totalsRowFormula>SUM(D4:D43)</totalsRowFormula>
    </tableColumn>
    <tableColumn id="3" xr3:uid="{00000000-0010-0000-0000-000003000000}" name="Descripción" dataDxfId="28" totalsRowDxfId="27"/>
    <tableColumn id="4" xr3:uid="{00000000-0010-0000-0000-000004000000}" name="# placa activo" dataDxfId="26" totalsRowDxfId="25"/>
    <tableColumn id="5" xr3:uid="{00000000-0010-0000-0000-000005000000}" name="Ubicación" dataDxfId="24" totalsRowDxfId="23"/>
    <tableColumn id="6" xr3:uid="{00000000-0010-0000-0000-000006000000}" name="En uso" dataDxfId="22" totalsRowDxfId="21"/>
    <tableColumn id="7" xr3:uid="{00000000-0010-0000-0000-000007000000}" name="Desuso" dataDxfId="20" totalsRowDxfId="19"/>
    <tableColumn id="8" xr3:uid="{00000000-0010-0000-0000-000008000000}" name="BTU (unidades de enfriamiento)" dataDxfId="18" totalsRowDxfId="17"/>
    <tableColumn id="9" xr3:uid="{00000000-0010-0000-0000-000009000000}" name="Potencia (Watts) de placa" dataDxfId="16" totalsRowDxfId="15"/>
    <tableColumn id="10" xr3:uid="{00000000-0010-0000-0000-00000A000000}" name="(Watts) " dataDxfId="14" totalsRowDxfId="13">
      <calculatedColumnFormula>M4*N4</calculatedColumnFormula>
    </tableColumn>
    <tableColumn id="11" xr3:uid="{00000000-0010-0000-0000-00000B000000}" name="Tensión (Voltio = V)" dataDxfId="12" totalsRowDxfId="11"/>
    <tableColumn id="12" xr3:uid="{00000000-0010-0000-0000-00000C000000}" name="Corriente (Amperio = I)" dataDxfId="10" totalsRowDxfId="9"/>
    <tableColumn id="13" xr3:uid="{00000000-0010-0000-0000-00000D000000}" name="Hora de uso por día" dataDxfId="8" totalsRowDxfId="7"/>
    <tableColumn id="14" xr3:uid="{00000000-0010-0000-0000-00000E000000}" name="Días de uso por mes" dataDxfId="6" totalsRowDxfId="5"/>
    <tableColumn id="15" xr3:uid="{00000000-0010-0000-0000-00000F000000}" name="Energía mensual (kWh)" totalsRowFunction="sum" dataDxfId="4" totalsRowDxfId="3">
      <calculatedColumnFormula>(IF(K4&gt;1,K4*D4,L4*D4))*(O4*P4)/1000</calculatedColumnFormula>
    </tableColumn>
    <tableColumn id="16" xr3:uid="{00000000-0010-0000-0000-000010000000}" name="Porcentajes de uso del total " dataDxfId="2" totalsRowDxfId="1" dataCellStyle="Porcentaje">
      <calculatedColumnFormula>IFERROR(Q4/Tabla2[[#Totals],[Energía mensual (kWh)]],"")</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13:B36" totalsRowShown="0" headerRowDxfId="0">
  <autoFilter ref="A13:B36" xr:uid="{00000000-0009-0000-0100-000003000000}"/>
  <tableColumns count="2">
    <tableColumn id="1" xr3:uid="{00000000-0010-0000-0100-000001000000}" name="Análisis de gráficos: principales conclusiones o explicaciones del comportamiento. "/>
    <tableColumn id="6" xr3:uid="{00000000-0010-0000-0100-000006000000}" name="Acciones de mejora (se enlazan al Programa de Gestión Ambiental existente):"/>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FCE9-5200-4706-BCB2-B4A9328748E6}">
  <dimension ref="E1:O31"/>
  <sheetViews>
    <sheetView showGridLines="0" showRowColHeaders="0" tabSelected="1" workbookViewId="0">
      <selection activeCell="H15" sqref="H15:L15"/>
    </sheetView>
  </sheetViews>
  <sheetFormatPr baseColWidth="10" defaultRowHeight="12.75" x14ac:dyDescent="0.2"/>
  <cols>
    <col min="1" max="16384" width="11.42578125" style="49"/>
  </cols>
  <sheetData>
    <row r="1" spans="5:15" x14ac:dyDescent="0.2">
      <c r="E1" s="46"/>
      <c r="F1" s="47"/>
      <c r="G1" s="47"/>
      <c r="H1" s="47"/>
      <c r="I1" s="47"/>
      <c r="J1" s="47"/>
      <c r="K1" s="47"/>
      <c r="L1" s="48"/>
    </row>
    <row r="2" spans="5:15" x14ac:dyDescent="0.2">
      <c r="E2" s="50"/>
      <c r="F2" s="51"/>
      <c r="G2" s="51"/>
      <c r="H2" s="51"/>
      <c r="I2" s="51"/>
      <c r="J2" s="51"/>
      <c r="K2" s="51"/>
      <c r="L2" s="52"/>
    </row>
    <row r="3" spans="5:15" x14ac:dyDescent="0.2">
      <c r="E3" s="50"/>
      <c r="F3" s="51"/>
      <c r="G3" s="51"/>
      <c r="H3" s="51"/>
      <c r="I3" s="51"/>
      <c r="J3" s="51"/>
      <c r="K3" s="51"/>
      <c r="L3" s="52"/>
    </row>
    <row r="4" spans="5:15" x14ac:dyDescent="0.2">
      <c r="E4" s="50"/>
      <c r="F4" s="51"/>
      <c r="G4" s="51"/>
      <c r="H4" s="51"/>
      <c r="I4" s="51"/>
      <c r="J4" s="51"/>
      <c r="K4" s="51"/>
      <c r="L4" s="52"/>
      <c r="N4" s="68"/>
      <c r="O4" s="68"/>
    </row>
    <row r="5" spans="5:15" x14ac:dyDescent="0.2">
      <c r="E5" s="50"/>
      <c r="F5" s="51"/>
      <c r="G5" s="51"/>
      <c r="H5" s="51"/>
      <c r="I5" s="51"/>
      <c r="J5" s="51"/>
      <c r="K5" s="51"/>
      <c r="L5" s="52"/>
      <c r="N5" s="68"/>
      <c r="O5" s="68"/>
    </row>
    <row r="6" spans="5:15" x14ac:dyDescent="0.2">
      <c r="E6" s="50"/>
      <c r="F6" s="51"/>
      <c r="G6" s="51"/>
      <c r="H6" s="51"/>
      <c r="I6" s="51"/>
      <c r="J6" s="51"/>
      <c r="K6" s="51"/>
      <c r="L6" s="52"/>
    </row>
    <row r="7" spans="5:15" x14ac:dyDescent="0.2">
      <c r="E7" s="50"/>
      <c r="F7" s="51"/>
      <c r="G7" s="51"/>
      <c r="H7" s="51"/>
      <c r="I7" s="51"/>
      <c r="J7" s="51"/>
      <c r="K7" s="51"/>
      <c r="L7" s="52"/>
    </row>
    <row r="8" spans="5:15" x14ac:dyDescent="0.2">
      <c r="E8" s="50"/>
      <c r="F8" s="51"/>
      <c r="G8" s="51"/>
      <c r="H8" s="51"/>
      <c r="I8" s="51"/>
      <c r="J8" s="51"/>
      <c r="K8" s="51"/>
      <c r="L8" s="52"/>
    </row>
    <row r="9" spans="5:15" ht="23.25" x14ac:dyDescent="0.35">
      <c r="E9" s="69"/>
      <c r="F9" s="70"/>
      <c r="G9" s="51"/>
      <c r="H9" s="51"/>
      <c r="I9" s="51"/>
      <c r="J9" s="51"/>
      <c r="K9" s="51"/>
      <c r="L9" s="52"/>
    </row>
    <row r="10" spans="5:15" x14ac:dyDescent="0.2">
      <c r="E10" s="50"/>
      <c r="F10" s="51"/>
      <c r="G10" s="51"/>
      <c r="H10" s="51"/>
      <c r="I10" s="51"/>
      <c r="J10" s="51"/>
      <c r="K10" s="51"/>
      <c r="L10" s="52"/>
    </row>
    <row r="11" spans="5:15" ht="21" x14ac:dyDescent="0.35">
      <c r="E11" s="53" t="s">
        <v>72</v>
      </c>
      <c r="F11" s="51"/>
      <c r="G11" s="51"/>
      <c r="H11" s="66"/>
      <c r="I11" s="66"/>
      <c r="J11" s="66"/>
      <c r="K11" s="66"/>
      <c r="L11" s="67"/>
    </row>
    <row r="12" spans="5:15" ht="23.25" x14ac:dyDescent="0.35">
      <c r="E12" s="54"/>
      <c r="F12" s="55"/>
      <c r="G12" s="51"/>
      <c r="H12" s="65"/>
      <c r="I12" s="65"/>
      <c r="J12" s="65"/>
      <c r="K12" s="65"/>
      <c r="L12" s="56"/>
    </row>
    <row r="13" spans="5:15" ht="21" x14ac:dyDescent="0.35">
      <c r="E13" s="53" t="s">
        <v>73</v>
      </c>
      <c r="F13" s="51"/>
      <c r="G13" s="51"/>
      <c r="H13" s="66"/>
      <c r="I13" s="66"/>
      <c r="J13" s="66"/>
      <c r="K13" s="66"/>
      <c r="L13" s="67"/>
    </row>
    <row r="14" spans="5:15" ht="23.25" x14ac:dyDescent="0.35">
      <c r="E14" s="53" t="s">
        <v>74</v>
      </c>
      <c r="F14" s="55"/>
      <c r="G14" s="51"/>
      <c r="H14" s="63"/>
      <c r="I14" s="63"/>
      <c r="J14" s="63"/>
      <c r="K14" s="63"/>
      <c r="L14" s="64"/>
    </row>
    <row r="15" spans="5:15" ht="21" x14ac:dyDescent="0.35">
      <c r="E15" s="53" t="s">
        <v>75</v>
      </c>
      <c r="F15" s="51"/>
      <c r="G15" s="51"/>
      <c r="H15" s="63"/>
      <c r="I15" s="63"/>
      <c r="J15" s="63"/>
      <c r="K15" s="63"/>
      <c r="L15" s="64"/>
    </row>
    <row r="16" spans="5:15" ht="21" x14ac:dyDescent="0.35">
      <c r="E16" s="54"/>
      <c r="F16" s="51"/>
      <c r="G16" s="51"/>
      <c r="H16" s="65"/>
      <c r="I16" s="65"/>
      <c r="J16" s="65"/>
      <c r="K16" s="65"/>
      <c r="L16" s="56"/>
    </row>
    <row r="17" spans="5:12" ht="21" x14ac:dyDescent="0.35">
      <c r="E17" s="53" t="s">
        <v>76</v>
      </c>
      <c r="F17" s="57"/>
      <c r="G17" s="51"/>
      <c r="H17" s="66"/>
      <c r="I17" s="66"/>
      <c r="J17" s="66"/>
      <c r="K17" s="66"/>
      <c r="L17" s="67"/>
    </row>
    <row r="18" spans="5:12" ht="21" x14ac:dyDescent="0.35">
      <c r="E18" s="53" t="s">
        <v>77</v>
      </c>
      <c r="F18" s="51"/>
      <c r="G18" s="51"/>
      <c r="H18" s="63"/>
      <c r="I18" s="63"/>
      <c r="J18" s="63"/>
      <c r="K18" s="63"/>
      <c r="L18" s="64"/>
    </row>
    <row r="19" spans="5:12" ht="21" x14ac:dyDescent="0.35">
      <c r="E19" s="53" t="s">
        <v>78</v>
      </c>
      <c r="F19" s="51"/>
      <c r="G19" s="51"/>
      <c r="H19" s="63"/>
      <c r="I19" s="63"/>
      <c r="J19" s="63"/>
      <c r="K19" s="63"/>
      <c r="L19" s="64"/>
    </row>
    <row r="20" spans="5:12" ht="23.25" x14ac:dyDescent="0.35">
      <c r="E20" s="50"/>
      <c r="F20" s="58"/>
      <c r="G20" s="51"/>
      <c r="H20" s="59"/>
      <c r="I20" s="59"/>
      <c r="J20" s="59"/>
      <c r="K20" s="59"/>
      <c r="L20" s="56"/>
    </row>
    <row r="21" spans="5:12" ht="23.25" x14ac:dyDescent="0.35">
      <c r="E21" s="53" t="s">
        <v>79</v>
      </c>
      <c r="F21" s="58"/>
      <c r="G21" s="51"/>
      <c r="H21" s="59"/>
      <c r="I21" s="66"/>
      <c r="J21" s="66"/>
      <c r="K21" s="66"/>
      <c r="L21" s="67"/>
    </row>
    <row r="22" spans="5:12" x14ac:dyDescent="0.2">
      <c r="E22" s="50"/>
      <c r="F22" s="51"/>
      <c r="G22" s="51"/>
      <c r="H22" s="51"/>
      <c r="I22" s="51"/>
      <c r="J22" s="51"/>
      <c r="K22" s="51"/>
      <c r="L22" s="52"/>
    </row>
    <row r="23" spans="5:12" x14ac:dyDescent="0.2">
      <c r="E23" s="50"/>
      <c r="F23" s="51"/>
      <c r="G23" s="51"/>
      <c r="H23" s="51"/>
      <c r="I23" s="51"/>
      <c r="J23" s="51"/>
      <c r="K23" s="51"/>
      <c r="L23" s="52"/>
    </row>
    <row r="24" spans="5:12" x14ac:dyDescent="0.2">
      <c r="E24" s="50"/>
      <c r="F24" s="51"/>
      <c r="G24" s="51"/>
      <c r="H24" s="51"/>
      <c r="I24" s="51"/>
      <c r="J24" s="51"/>
      <c r="K24" s="51"/>
      <c r="L24" s="52"/>
    </row>
    <row r="25" spans="5:12" x14ac:dyDescent="0.2">
      <c r="E25" s="50"/>
      <c r="F25" s="51"/>
      <c r="G25" s="51"/>
      <c r="H25" s="51"/>
      <c r="I25" s="51"/>
      <c r="J25" s="51"/>
      <c r="K25" s="51"/>
      <c r="L25" s="52"/>
    </row>
    <row r="26" spans="5:12" x14ac:dyDescent="0.2">
      <c r="E26" s="50"/>
      <c r="F26" s="51"/>
      <c r="G26" s="51"/>
      <c r="H26" s="51"/>
      <c r="I26" s="51"/>
      <c r="J26" s="51"/>
      <c r="K26" s="51"/>
      <c r="L26" s="52"/>
    </row>
    <row r="27" spans="5:12" x14ac:dyDescent="0.2">
      <c r="E27" s="50"/>
      <c r="F27" s="51"/>
      <c r="G27" s="51"/>
      <c r="H27" s="51"/>
      <c r="I27" s="51"/>
      <c r="J27" s="51"/>
      <c r="K27" s="51"/>
      <c r="L27" s="52"/>
    </row>
    <row r="28" spans="5:12" x14ac:dyDescent="0.2">
      <c r="E28" s="50"/>
      <c r="F28" s="51"/>
      <c r="G28" s="51"/>
      <c r="H28" s="51"/>
      <c r="I28" s="51"/>
      <c r="J28" s="51"/>
      <c r="K28" s="51"/>
      <c r="L28" s="52"/>
    </row>
    <row r="29" spans="5:12" x14ac:dyDescent="0.2">
      <c r="E29" s="50"/>
      <c r="F29" s="51"/>
      <c r="G29" s="51"/>
      <c r="H29" s="51"/>
      <c r="I29" s="51"/>
      <c r="J29" s="51"/>
      <c r="K29" s="51"/>
      <c r="L29" s="52"/>
    </row>
    <row r="30" spans="5:12" x14ac:dyDescent="0.2">
      <c r="E30" s="50"/>
      <c r="F30" s="51"/>
      <c r="G30" s="51"/>
      <c r="H30" s="51"/>
      <c r="I30" s="51"/>
      <c r="J30" s="51"/>
      <c r="K30" s="51"/>
      <c r="L30" s="52"/>
    </row>
    <row r="31" spans="5:12" ht="13.5" thickBot="1" x14ac:dyDescent="0.25">
      <c r="E31" s="60"/>
      <c r="F31" s="61"/>
      <c r="G31" s="61"/>
      <c r="H31" s="61"/>
      <c r="I31" s="61"/>
      <c r="J31" s="61"/>
      <c r="K31" s="61"/>
      <c r="L31" s="62"/>
    </row>
  </sheetData>
  <protectedRanges>
    <protectedRange sqref="H11:K19" name="Rango1"/>
  </protectedRanges>
  <mergeCells count="12">
    <mergeCell ref="I21:L21"/>
    <mergeCell ref="N4:O5"/>
    <mergeCell ref="E9:F9"/>
    <mergeCell ref="H11:L11"/>
    <mergeCell ref="H12:K12"/>
    <mergeCell ref="H13:L13"/>
    <mergeCell ref="H14:L14"/>
    <mergeCell ref="H15:L15"/>
    <mergeCell ref="H16:K16"/>
    <mergeCell ref="H17:L17"/>
    <mergeCell ref="H18:L18"/>
    <mergeCell ref="H19:L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
  <sheetViews>
    <sheetView showGridLines="0" showRowColHeaders="0" zoomScale="85" zoomScaleNormal="85" workbookViewId="0">
      <selection activeCell="E25" sqref="E25"/>
    </sheetView>
  </sheetViews>
  <sheetFormatPr baseColWidth="10" defaultRowHeight="15" x14ac:dyDescent="0.25"/>
  <cols>
    <col min="1" max="1" width="34.42578125" style="19" customWidth="1"/>
    <col min="2" max="2" width="21.140625" style="19" customWidth="1"/>
    <col min="3" max="3" width="25.5703125" style="19" customWidth="1"/>
    <col min="4" max="4" width="31" style="19" customWidth="1"/>
    <col min="5" max="5" width="58.7109375" style="19" customWidth="1"/>
    <col min="6" max="16384" width="11.42578125" style="19"/>
  </cols>
  <sheetData>
    <row r="1" spans="1:5" ht="26.25" x14ac:dyDescent="0.25">
      <c r="A1" s="71" t="s">
        <v>34</v>
      </c>
      <c r="B1" s="72"/>
      <c r="C1" s="72"/>
      <c r="D1" s="72"/>
      <c r="E1" s="73"/>
    </row>
    <row r="2" spans="1:5" ht="30.75" customHeight="1" x14ac:dyDescent="0.25">
      <c r="A2" s="74" t="s">
        <v>49</v>
      </c>
      <c r="B2" s="75"/>
      <c r="C2" s="75"/>
      <c r="D2" s="75"/>
      <c r="E2" s="76"/>
    </row>
    <row r="3" spans="1:5" ht="15.75" x14ac:dyDescent="0.25">
      <c r="A3" s="74" t="s">
        <v>47</v>
      </c>
      <c r="B3" s="75"/>
      <c r="C3" s="75"/>
      <c r="D3" s="75"/>
      <c r="E3" s="76"/>
    </row>
    <row r="4" spans="1:5" ht="15.75" x14ac:dyDescent="0.25">
      <c r="A4" s="74" t="s">
        <v>45</v>
      </c>
      <c r="B4" s="75"/>
      <c r="C4" s="75"/>
      <c r="D4" s="75"/>
      <c r="E4" s="76"/>
    </row>
    <row r="5" spans="1:5" ht="15.75" x14ac:dyDescent="0.25">
      <c r="A5" s="74" t="s">
        <v>48</v>
      </c>
      <c r="B5" s="75"/>
      <c r="C5" s="75"/>
      <c r="D5" s="75"/>
      <c r="E5" s="76"/>
    </row>
    <row r="6" spans="1:5" ht="42" customHeight="1" x14ac:dyDescent="0.25">
      <c r="A6" s="74" t="s">
        <v>46</v>
      </c>
      <c r="B6" s="75"/>
      <c r="C6" s="75"/>
      <c r="D6" s="75"/>
      <c r="E6" s="76"/>
    </row>
    <row r="7" spans="1:5" ht="15.75" x14ac:dyDescent="0.25">
      <c r="A7" s="74" t="s">
        <v>35</v>
      </c>
      <c r="B7" s="75"/>
      <c r="C7" s="75"/>
      <c r="D7" s="75"/>
      <c r="E7" s="76"/>
    </row>
    <row r="8" spans="1:5" ht="15.75" x14ac:dyDescent="0.25">
      <c r="A8" s="77" t="s">
        <v>31</v>
      </c>
      <c r="B8" s="78"/>
      <c r="C8" s="78"/>
      <c r="D8" s="78"/>
      <c r="E8" s="79"/>
    </row>
    <row r="9" spans="1:5" ht="15.75" x14ac:dyDescent="0.25">
      <c r="A9" s="16" t="s">
        <v>32</v>
      </c>
      <c r="B9" s="75" t="s">
        <v>37</v>
      </c>
      <c r="C9" s="75"/>
      <c r="D9" s="75"/>
      <c r="E9" s="76"/>
    </row>
    <row r="10" spans="1:5" ht="81" customHeight="1" x14ac:dyDescent="0.25">
      <c r="A10" s="16" t="s">
        <v>33</v>
      </c>
      <c r="B10" s="75" t="s">
        <v>44</v>
      </c>
      <c r="C10" s="75"/>
      <c r="D10" s="75"/>
      <c r="E10" s="76"/>
    </row>
    <row r="11" spans="1:5" ht="16.5" thickBot="1" x14ac:dyDescent="0.3">
      <c r="A11" s="80" t="s">
        <v>36</v>
      </c>
      <c r="B11" s="81"/>
      <c r="C11" s="81"/>
      <c r="D11" s="81"/>
      <c r="E11" s="82"/>
    </row>
  </sheetData>
  <mergeCells count="11">
    <mergeCell ref="A8:E8"/>
    <mergeCell ref="B9:E9"/>
    <mergeCell ref="B10:E10"/>
    <mergeCell ref="A11:E11"/>
    <mergeCell ref="A5:E5"/>
    <mergeCell ref="A7:E7"/>
    <mergeCell ref="A1:E1"/>
    <mergeCell ref="A2:E2"/>
    <mergeCell ref="A3:E3"/>
    <mergeCell ref="A4:E4"/>
    <mergeCell ref="A6:E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R44"/>
  <sheetViews>
    <sheetView showGridLines="0" showRowColHeaders="0" zoomScale="70" zoomScaleNormal="70" workbookViewId="0">
      <selection activeCell="C1" sqref="C1"/>
    </sheetView>
  </sheetViews>
  <sheetFormatPr baseColWidth="10" defaultRowHeight="15" x14ac:dyDescent="0.25"/>
  <cols>
    <col min="1" max="1" width="26" style="2" customWidth="1"/>
    <col min="2" max="2" width="4.42578125" style="2" customWidth="1"/>
    <col min="3" max="3" width="24.85546875" style="2" customWidth="1"/>
    <col min="4" max="4" width="25.7109375" style="2" customWidth="1"/>
    <col min="5" max="5" width="29.85546875" style="2" customWidth="1"/>
    <col min="6" max="6" width="18" style="2" customWidth="1"/>
    <col min="7" max="7" width="27.28515625" style="2" customWidth="1"/>
    <col min="8" max="8" width="19.140625" style="2" customWidth="1"/>
    <col min="9" max="9" width="25.42578125" style="2" customWidth="1"/>
    <col min="10" max="10" width="37.5703125" style="2" customWidth="1"/>
    <col min="11" max="11" width="26.28515625" style="2" customWidth="1"/>
    <col min="12" max="12" width="12.28515625" style="2" customWidth="1"/>
    <col min="13" max="13" width="24.28515625" style="2" customWidth="1"/>
    <col min="14" max="14" width="27.42578125" style="2" customWidth="1"/>
    <col min="15" max="15" width="24.5703125" style="2" customWidth="1"/>
    <col min="16" max="16" width="25.42578125" style="2" customWidth="1"/>
    <col min="17" max="17" width="28.28515625" style="2" customWidth="1"/>
    <col min="18" max="18" width="33.85546875" style="2" customWidth="1"/>
    <col min="19" max="16384" width="11.42578125" style="2"/>
  </cols>
  <sheetData>
    <row r="2" spans="1:18" ht="39" customHeight="1" x14ac:dyDescent="0.25">
      <c r="C2" s="9"/>
      <c r="D2" s="9"/>
      <c r="E2" s="9"/>
      <c r="F2" s="9"/>
      <c r="G2" s="9"/>
      <c r="H2" s="83" t="s">
        <v>1</v>
      </c>
      <c r="I2" s="84"/>
      <c r="J2" s="25" t="s">
        <v>71</v>
      </c>
      <c r="K2" s="9"/>
      <c r="L2" s="83" t="s">
        <v>15</v>
      </c>
      <c r="M2" s="85"/>
      <c r="N2" s="84"/>
      <c r="O2" s="83" t="s">
        <v>10</v>
      </c>
      <c r="P2" s="84"/>
      <c r="Q2" s="9"/>
      <c r="R2" s="9"/>
    </row>
    <row r="3" spans="1:18" ht="33.75" customHeight="1" x14ac:dyDescent="0.25">
      <c r="A3" s="21" t="s">
        <v>14</v>
      </c>
      <c r="B3" s="8"/>
      <c r="C3" s="32" t="s">
        <v>13</v>
      </c>
      <c r="D3" s="33" t="s">
        <v>0</v>
      </c>
      <c r="E3" s="33" t="s">
        <v>6</v>
      </c>
      <c r="F3" s="33" t="s">
        <v>9</v>
      </c>
      <c r="G3" s="33" t="s">
        <v>8</v>
      </c>
      <c r="H3" s="34" t="s">
        <v>65</v>
      </c>
      <c r="I3" s="34" t="s">
        <v>66</v>
      </c>
      <c r="J3" s="34" t="s">
        <v>39</v>
      </c>
      <c r="K3" s="27" t="s">
        <v>17</v>
      </c>
      <c r="L3" s="35" t="s">
        <v>16</v>
      </c>
      <c r="M3" s="36" t="s">
        <v>11</v>
      </c>
      <c r="N3" s="37" t="s">
        <v>12</v>
      </c>
      <c r="O3" s="36" t="s">
        <v>3</v>
      </c>
      <c r="P3" s="36" t="s">
        <v>7</v>
      </c>
      <c r="Q3" s="33" t="s">
        <v>4</v>
      </c>
      <c r="R3" s="28" t="s">
        <v>5</v>
      </c>
    </row>
    <row r="4" spans="1:18" ht="30" x14ac:dyDescent="0.25">
      <c r="A4" s="5" t="s">
        <v>64</v>
      </c>
      <c r="B4" s="10"/>
      <c r="C4" s="3" t="s">
        <v>64</v>
      </c>
      <c r="D4" s="3">
        <v>2</v>
      </c>
      <c r="E4" s="7"/>
      <c r="F4" s="3"/>
      <c r="G4" s="3"/>
      <c r="H4" s="4"/>
      <c r="I4" s="4"/>
      <c r="J4" s="4"/>
      <c r="K4" s="3">
        <v>200</v>
      </c>
      <c r="L4" s="3">
        <f>M4*N4</f>
        <v>0</v>
      </c>
      <c r="M4" s="3"/>
      <c r="N4" s="1"/>
      <c r="O4" s="3">
        <v>8</v>
      </c>
      <c r="P4" s="3">
        <v>22</v>
      </c>
      <c r="Q4" s="3">
        <f>(IF(K4&gt;1,K4*D4,L4*D4))*(O4*P4)/1000</f>
        <v>70.400000000000006</v>
      </c>
      <c r="R4" s="26">
        <f>IFERROR(Q4/Tabla2[[#Totals],[Energía mensual (kWh)]],"")</f>
        <v>0.49079754601226999</v>
      </c>
    </row>
    <row r="5" spans="1:18" x14ac:dyDescent="0.25">
      <c r="A5" s="20" t="s">
        <v>41</v>
      </c>
      <c r="B5" s="10"/>
      <c r="C5" s="3" t="s">
        <v>41</v>
      </c>
      <c r="D5" s="3">
        <v>2</v>
      </c>
      <c r="E5" s="7"/>
      <c r="F5" s="3"/>
      <c r="G5" s="3"/>
      <c r="H5" s="4"/>
      <c r="I5" s="4"/>
      <c r="J5" s="4"/>
      <c r="K5" s="3">
        <v>100</v>
      </c>
      <c r="L5" s="3">
        <f t="shared" ref="L5:L29" si="0">M5*N5</f>
        <v>0</v>
      </c>
      <c r="M5" s="3"/>
      <c r="N5" s="3"/>
      <c r="O5" s="3">
        <v>8</v>
      </c>
      <c r="P5" s="3">
        <v>22</v>
      </c>
      <c r="Q5" s="3">
        <f t="shared" ref="Q5:Q29" si="1">(IF(K5&gt;1,K5*D5,L5*D5))*(O5*P5)/1000</f>
        <v>35.200000000000003</v>
      </c>
      <c r="R5" s="26">
        <f>IFERROR(Q5/Tabla2[[#Totals],[Energía mensual (kWh)]],"")</f>
        <v>0.245398773006135</v>
      </c>
    </row>
    <row r="6" spans="1:18" x14ac:dyDescent="0.25">
      <c r="A6" s="20" t="s">
        <v>38</v>
      </c>
      <c r="B6" s="10"/>
      <c r="C6" s="3" t="s">
        <v>38</v>
      </c>
      <c r="D6" s="3">
        <v>1</v>
      </c>
      <c r="E6" s="7"/>
      <c r="F6" s="3"/>
      <c r="G6" s="3"/>
      <c r="H6" s="4"/>
      <c r="I6" s="4"/>
      <c r="J6" s="4"/>
      <c r="K6" s="3">
        <v>50</v>
      </c>
      <c r="L6" s="3">
        <f t="shared" si="0"/>
        <v>0</v>
      </c>
      <c r="M6" s="3"/>
      <c r="N6" s="3"/>
      <c r="O6" s="3">
        <v>8</v>
      </c>
      <c r="P6" s="3">
        <v>22</v>
      </c>
      <c r="Q6" s="3">
        <f t="shared" si="1"/>
        <v>8.8000000000000007</v>
      </c>
      <c r="R6" s="26">
        <f>IFERROR(Q6/Tabla2[[#Totals],[Energía mensual (kWh)]],"")</f>
        <v>6.1349693251533749E-2</v>
      </c>
    </row>
    <row r="7" spans="1:18" x14ac:dyDescent="0.25">
      <c r="A7" s="20" t="s">
        <v>40</v>
      </c>
      <c r="B7" s="10"/>
      <c r="C7" s="3" t="s">
        <v>40</v>
      </c>
      <c r="D7" s="3">
        <v>1</v>
      </c>
      <c r="E7" s="7"/>
      <c r="F7" s="3"/>
      <c r="G7" s="3"/>
      <c r="H7" s="4"/>
      <c r="I7" s="4"/>
      <c r="J7" s="4"/>
      <c r="K7" s="3">
        <v>50</v>
      </c>
      <c r="L7" s="3">
        <f t="shared" si="0"/>
        <v>0</v>
      </c>
      <c r="M7" s="3"/>
      <c r="N7" s="3"/>
      <c r="O7" s="3">
        <v>8</v>
      </c>
      <c r="P7" s="3">
        <v>22</v>
      </c>
      <c r="Q7" s="3">
        <f t="shared" si="1"/>
        <v>8.8000000000000007</v>
      </c>
      <c r="R7" s="26">
        <f>IFERROR(Q7/Tabla2[[#Totals],[Energía mensual (kWh)]],"")</f>
        <v>6.1349693251533749E-2</v>
      </c>
    </row>
    <row r="8" spans="1:18" x14ac:dyDescent="0.25">
      <c r="A8" s="20" t="s">
        <v>42</v>
      </c>
      <c r="B8" s="9"/>
      <c r="C8" s="3" t="s">
        <v>42</v>
      </c>
      <c r="D8" s="3">
        <v>1</v>
      </c>
      <c r="E8" s="7"/>
      <c r="F8" s="3"/>
      <c r="G8" s="3"/>
      <c r="H8" s="4"/>
      <c r="I8" s="4"/>
      <c r="J8" s="4"/>
      <c r="K8" s="3">
        <v>10</v>
      </c>
      <c r="L8" s="3">
        <f t="shared" si="0"/>
        <v>0</v>
      </c>
      <c r="M8" s="3"/>
      <c r="N8" s="3"/>
      <c r="O8" s="3">
        <v>8</v>
      </c>
      <c r="P8" s="3">
        <v>22</v>
      </c>
      <c r="Q8" s="3">
        <f t="shared" si="1"/>
        <v>1.76</v>
      </c>
      <c r="R8" s="26">
        <f>IFERROR(Q8/Tabla2[[#Totals],[Energía mensual (kWh)]],"")</f>
        <v>1.2269938650306749E-2</v>
      </c>
    </row>
    <row r="9" spans="1:18" x14ac:dyDescent="0.25">
      <c r="A9" s="6" t="s">
        <v>2</v>
      </c>
      <c r="C9" s="3" t="s">
        <v>2</v>
      </c>
      <c r="D9" s="3">
        <v>1</v>
      </c>
      <c r="E9" s="7"/>
      <c r="F9" s="3"/>
      <c r="G9" s="3"/>
      <c r="H9" s="4"/>
      <c r="I9" s="4"/>
      <c r="J9" s="4"/>
      <c r="K9" s="3">
        <v>5</v>
      </c>
      <c r="L9" s="3">
        <f t="shared" si="0"/>
        <v>0</v>
      </c>
      <c r="M9" s="3"/>
      <c r="N9" s="3"/>
      <c r="O9" s="3">
        <v>8</v>
      </c>
      <c r="P9" s="3">
        <v>22</v>
      </c>
      <c r="Q9" s="3">
        <f t="shared" si="1"/>
        <v>0.88</v>
      </c>
      <c r="R9" s="26">
        <f>IFERROR(Q9/Tabla2[[#Totals],[Energía mensual (kWh)]],"")</f>
        <v>6.1349693251533744E-3</v>
      </c>
    </row>
    <row r="10" spans="1:18" ht="30" x14ac:dyDescent="0.25">
      <c r="C10" s="3" t="s">
        <v>64</v>
      </c>
      <c r="D10" s="3">
        <v>1</v>
      </c>
      <c r="E10" s="7"/>
      <c r="F10" s="3"/>
      <c r="G10" s="3"/>
      <c r="H10" s="4"/>
      <c r="I10" s="4"/>
      <c r="J10" s="4"/>
      <c r="K10" s="3">
        <v>100</v>
      </c>
      <c r="L10" s="3">
        <f t="shared" si="0"/>
        <v>0</v>
      </c>
      <c r="M10" s="3"/>
      <c r="N10" s="3"/>
      <c r="O10" s="3">
        <v>8</v>
      </c>
      <c r="P10" s="3">
        <v>22</v>
      </c>
      <c r="Q10" s="3">
        <f t="shared" si="1"/>
        <v>17.600000000000001</v>
      </c>
      <c r="R10" s="26">
        <f>IFERROR(Q10/Tabla2[[#Totals],[Energía mensual (kWh)]],"")</f>
        <v>0.1226993865030675</v>
      </c>
    </row>
    <row r="11" spans="1:18" x14ac:dyDescent="0.25">
      <c r="A11" s="18"/>
      <c r="C11" s="3"/>
      <c r="D11" s="3"/>
      <c r="E11" s="7"/>
      <c r="F11" s="3"/>
      <c r="G11" s="3"/>
      <c r="H11" s="4"/>
      <c r="I11" s="4"/>
      <c r="J11" s="4"/>
      <c r="K11" s="3"/>
      <c r="L11" s="3">
        <f t="shared" si="0"/>
        <v>0</v>
      </c>
      <c r="M11" s="3"/>
      <c r="N11" s="3"/>
      <c r="O11" s="3"/>
      <c r="P11" s="3"/>
      <c r="Q11" s="3">
        <f t="shared" si="1"/>
        <v>0</v>
      </c>
      <c r="R11" s="26">
        <f>IFERROR(Q11/Tabla2[[#Totals],[Energía mensual (kWh)]],"")</f>
        <v>0</v>
      </c>
    </row>
    <row r="12" spans="1:18" x14ac:dyDescent="0.25">
      <c r="A12" s="18"/>
      <c r="C12" s="3"/>
      <c r="D12" s="3"/>
      <c r="E12" s="7"/>
      <c r="F12" s="3"/>
      <c r="G12" s="3"/>
      <c r="H12" s="4"/>
      <c r="I12" s="4"/>
      <c r="J12" s="4"/>
      <c r="K12" s="3"/>
      <c r="L12" s="3">
        <f t="shared" si="0"/>
        <v>0</v>
      </c>
      <c r="M12" s="3"/>
      <c r="N12" s="3"/>
      <c r="O12" s="3"/>
      <c r="P12" s="3"/>
      <c r="Q12" s="3">
        <f t="shared" si="1"/>
        <v>0</v>
      </c>
      <c r="R12" s="26">
        <f>IFERROR(Q12/Tabla2[[#Totals],[Energía mensual (kWh)]],"")</f>
        <v>0</v>
      </c>
    </row>
    <row r="13" spans="1:18" x14ac:dyDescent="0.25">
      <c r="A13" s="18"/>
      <c r="C13" s="3"/>
      <c r="D13" s="3"/>
      <c r="E13" s="7"/>
      <c r="F13" s="3"/>
      <c r="G13" s="3"/>
      <c r="H13" s="4"/>
      <c r="I13" s="4"/>
      <c r="J13" s="4"/>
      <c r="K13" s="3"/>
      <c r="L13" s="3">
        <f t="shared" si="0"/>
        <v>0</v>
      </c>
      <c r="M13" s="3"/>
      <c r="N13" s="3"/>
      <c r="O13" s="3"/>
      <c r="P13" s="3"/>
      <c r="Q13" s="3">
        <f t="shared" si="1"/>
        <v>0</v>
      </c>
      <c r="R13" s="26">
        <f>IFERROR(Q13/Tabla2[[#Totals],[Energía mensual (kWh)]],"")</f>
        <v>0</v>
      </c>
    </row>
    <row r="14" spans="1:18" x14ac:dyDescent="0.25">
      <c r="A14" s="18"/>
      <c r="C14" s="3"/>
      <c r="D14" s="3"/>
      <c r="E14" s="7"/>
      <c r="F14" s="3"/>
      <c r="G14" s="3"/>
      <c r="H14" s="4"/>
      <c r="I14" s="4"/>
      <c r="J14" s="4"/>
      <c r="K14" s="3"/>
      <c r="L14" s="3">
        <f t="shared" si="0"/>
        <v>0</v>
      </c>
      <c r="M14" s="3"/>
      <c r="N14" s="3"/>
      <c r="O14" s="3"/>
      <c r="P14" s="3"/>
      <c r="Q14" s="3">
        <f t="shared" si="1"/>
        <v>0</v>
      </c>
      <c r="R14" s="26">
        <f>IFERROR(Q14/Tabla2[[#Totals],[Energía mensual (kWh)]],"")</f>
        <v>0</v>
      </c>
    </row>
    <row r="15" spans="1:18" x14ac:dyDescent="0.25">
      <c r="A15" s="18"/>
      <c r="C15" s="3"/>
      <c r="D15" s="3"/>
      <c r="E15" s="7"/>
      <c r="F15" s="3"/>
      <c r="G15" s="3"/>
      <c r="H15" s="4"/>
      <c r="I15" s="4"/>
      <c r="J15" s="4"/>
      <c r="K15" s="3"/>
      <c r="L15" s="3">
        <f t="shared" si="0"/>
        <v>0</v>
      </c>
      <c r="M15" s="3"/>
      <c r="N15" s="3"/>
      <c r="O15" s="3"/>
      <c r="P15" s="3"/>
      <c r="Q15" s="3">
        <f t="shared" si="1"/>
        <v>0</v>
      </c>
      <c r="R15" s="26">
        <f>IFERROR(Q15/Tabla2[[#Totals],[Energía mensual (kWh)]],"")</f>
        <v>0</v>
      </c>
    </row>
    <row r="16" spans="1:18" x14ac:dyDescent="0.25">
      <c r="A16" s="17"/>
      <c r="C16" s="3"/>
      <c r="D16" s="3"/>
      <c r="E16" s="7"/>
      <c r="F16" s="3"/>
      <c r="G16" s="3"/>
      <c r="H16" s="4"/>
      <c r="I16" s="4"/>
      <c r="J16" s="4"/>
      <c r="K16" s="3"/>
      <c r="L16" s="3">
        <f t="shared" si="0"/>
        <v>0</v>
      </c>
      <c r="M16" s="3"/>
      <c r="N16" s="3"/>
      <c r="O16" s="3"/>
      <c r="P16" s="3"/>
      <c r="Q16" s="3">
        <f t="shared" si="1"/>
        <v>0</v>
      </c>
      <c r="R16" s="26">
        <f>IFERROR(Q16/Tabla2[[#Totals],[Energía mensual (kWh)]],"")</f>
        <v>0</v>
      </c>
    </row>
    <row r="17" spans="1:18" x14ac:dyDescent="0.25">
      <c r="A17" s="18"/>
      <c r="C17" s="3"/>
      <c r="D17" s="3"/>
      <c r="E17" s="7"/>
      <c r="F17" s="3"/>
      <c r="G17" s="3"/>
      <c r="H17" s="4"/>
      <c r="I17" s="4"/>
      <c r="J17" s="4"/>
      <c r="K17" s="3"/>
      <c r="L17" s="3">
        <f t="shared" si="0"/>
        <v>0</v>
      </c>
      <c r="M17" s="3"/>
      <c r="N17" s="3"/>
      <c r="O17" s="3"/>
      <c r="P17" s="3"/>
      <c r="Q17" s="3">
        <f t="shared" si="1"/>
        <v>0</v>
      </c>
      <c r="R17" s="26">
        <f>IFERROR(Q17/Tabla2[[#Totals],[Energía mensual (kWh)]],"")</f>
        <v>0</v>
      </c>
    </row>
    <row r="18" spans="1:18" x14ac:dyDescent="0.25">
      <c r="A18" s="18"/>
      <c r="C18" s="3"/>
      <c r="D18" s="3"/>
      <c r="E18" s="7"/>
      <c r="F18" s="3"/>
      <c r="G18" s="3"/>
      <c r="H18" s="4"/>
      <c r="I18" s="4"/>
      <c r="J18" s="4"/>
      <c r="K18" s="3"/>
      <c r="L18" s="3">
        <f t="shared" si="0"/>
        <v>0</v>
      </c>
      <c r="M18" s="3"/>
      <c r="N18" s="3"/>
      <c r="O18" s="3"/>
      <c r="P18" s="3"/>
      <c r="Q18" s="3">
        <f t="shared" si="1"/>
        <v>0</v>
      </c>
      <c r="R18" s="26">
        <f>IFERROR(Q18/Tabla2[[#Totals],[Energía mensual (kWh)]],"")</f>
        <v>0</v>
      </c>
    </row>
    <row r="19" spans="1:18" x14ac:dyDescent="0.25">
      <c r="A19" s="18"/>
      <c r="C19" s="3"/>
      <c r="D19" s="3"/>
      <c r="E19" s="7"/>
      <c r="F19" s="3"/>
      <c r="G19" s="3"/>
      <c r="H19" s="4"/>
      <c r="I19" s="4"/>
      <c r="J19" s="4"/>
      <c r="K19" s="3"/>
      <c r="L19" s="3">
        <f t="shared" si="0"/>
        <v>0</v>
      </c>
      <c r="M19" s="3"/>
      <c r="N19" s="3"/>
      <c r="O19" s="3"/>
      <c r="P19" s="3"/>
      <c r="Q19" s="3">
        <f t="shared" si="1"/>
        <v>0</v>
      </c>
      <c r="R19" s="26">
        <f>IFERROR(Q19/Tabla2[[#Totals],[Energía mensual (kWh)]],"")</f>
        <v>0</v>
      </c>
    </row>
    <row r="20" spans="1:18" x14ac:dyDescent="0.25">
      <c r="C20" s="3"/>
      <c r="D20" s="3"/>
      <c r="E20" s="7"/>
      <c r="F20" s="3"/>
      <c r="G20" s="3"/>
      <c r="H20" s="4"/>
      <c r="I20" s="4"/>
      <c r="J20" s="4"/>
      <c r="K20" s="3"/>
      <c r="L20" s="3">
        <f t="shared" si="0"/>
        <v>0</v>
      </c>
      <c r="M20" s="3"/>
      <c r="N20" s="3"/>
      <c r="O20" s="3"/>
      <c r="P20" s="3"/>
      <c r="Q20" s="3">
        <f t="shared" si="1"/>
        <v>0</v>
      </c>
      <c r="R20" s="26">
        <f>IFERROR(Q20/Tabla2[[#Totals],[Energía mensual (kWh)]],"")</f>
        <v>0</v>
      </c>
    </row>
    <row r="21" spans="1:18" x14ac:dyDescent="0.25">
      <c r="C21" s="3"/>
      <c r="D21" s="3"/>
      <c r="E21" s="7"/>
      <c r="F21" s="3"/>
      <c r="G21" s="3"/>
      <c r="H21" s="4"/>
      <c r="I21" s="4"/>
      <c r="J21" s="4"/>
      <c r="K21" s="3"/>
      <c r="L21" s="3">
        <f t="shared" si="0"/>
        <v>0</v>
      </c>
      <c r="M21" s="3"/>
      <c r="N21" s="3"/>
      <c r="O21" s="3"/>
      <c r="P21" s="3"/>
      <c r="Q21" s="3">
        <f t="shared" si="1"/>
        <v>0</v>
      </c>
      <c r="R21" s="26">
        <f>IFERROR(Q21/Tabla2[[#Totals],[Energía mensual (kWh)]],"")</f>
        <v>0</v>
      </c>
    </row>
    <row r="22" spans="1:18" x14ac:dyDescent="0.25">
      <c r="C22" s="3"/>
      <c r="D22" s="3"/>
      <c r="E22" s="7"/>
      <c r="F22" s="3"/>
      <c r="G22" s="3"/>
      <c r="H22" s="4"/>
      <c r="I22" s="4"/>
      <c r="J22" s="4"/>
      <c r="K22" s="3"/>
      <c r="L22" s="3">
        <f t="shared" si="0"/>
        <v>0</v>
      </c>
      <c r="M22" s="3"/>
      <c r="N22" s="3"/>
      <c r="O22" s="3"/>
      <c r="P22" s="3"/>
      <c r="Q22" s="3">
        <f t="shared" si="1"/>
        <v>0</v>
      </c>
      <c r="R22" s="26">
        <f>IFERROR(Q22/Tabla2[[#Totals],[Energía mensual (kWh)]],"")</f>
        <v>0</v>
      </c>
    </row>
    <row r="23" spans="1:18" x14ac:dyDescent="0.25">
      <c r="C23" s="3"/>
      <c r="D23" s="3"/>
      <c r="E23" s="7"/>
      <c r="F23" s="3"/>
      <c r="G23" s="3"/>
      <c r="H23" s="4"/>
      <c r="I23" s="4"/>
      <c r="J23" s="4"/>
      <c r="K23" s="3"/>
      <c r="L23" s="3">
        <f t="shared" si="0"/>
        <v>0</v>
      </c>
      <c r="M23" s="3"/>
      <c r="N23" s="3"/>
      <c r="O23" s="3"/>
      <c r="P23" s="3"/>
      <c r="Q23" s="3">
        <f t="shared" si="1"/>
        <v>0</v>
      </c>
      <c r="R23" s="26">
        <f>IFERROR(Q23/Tabla2[[#Totals],[Energía mensual (kWh)]],"")</f>
        <v>0</v>
      </c>
    </row>
    <row r="24" spans="1:18" x14ac:dyDescent="0.25">
      <c r="C24" s="3"/>
      <c r="D24" s="3"/>
      <c r="E24" s="7"/>
      <c r="F24" s="3"/>
      <c r="G24" s="3"/>
      <c r="H24" s="4"/>
      <c r="I24" s="4"/>
      <c r="J24" s="4"/>
      <c r="K24" s="3"/>
      <c r="L24" s="3">
        <f t="shared" si="0"/>
        <v>0</v>
      </c>
      <c r="M24" s="3"/>
      <c r="N24" s="3"/>
      <c r="O24" s="3"/>
      <c r="P24" s="3"/>
      <c r="Q24" s="3">
        <f t="shared" si="1"/>
        <v>0</v>
      </c>
      <c r="R24" s="26">
        <f>IFERROR(Q24/Tabla2[[#Totals],[Energía mensual (kWh)]],"")</f>
        <v>0</v>
      </c>
    </row>
    <row r="25" spans="1:18" x14ac:dyDescent="0.25">
      <c r="C25" s="3"/>
      <c r="D25" s="3"/>
      <c r="E25" s="7"/>
      <c r="F25" s="3"/>
      <c r="G25" s="3"/>
      <c r="H25" s="4"/>
      <c r="I25" s="4"/>
      <c r="J25" s="4"/>
      <c r="K25" s="3"/>
      <c r="L25" s="3">
        <f>M25*N25</f>
        <v>0</v>
      </c>
      <c r="M25" s="3"/>
      <c r="N25" s="3"/>
      <c r="O25" s="3"/>
      <c r="P25" s="3"/>
      <c r="Q25" s="3">
        <f>(IF(K25&gt;1,K25*D25,L25*D25))*(O25*P25)/1000</f>
        <v>0</v>
      </c>
      <c r="R25" s="26">
        <f>IFERROR(Q25/Tabla2[[#Totals],[Energía mensual (kWh)]],"")</f>
        <v>0</v>
      </c>
    </row>
    <row r="26" spans="1:18" x14ac:dyDescent="0.25">
      <c r="C26" s="3"/>
      <c r="D26" s="3"/>
      <c r="E26" s="7"/>
      <c r="F26" s="3"/>
      <c r="G26" s="3"/>
      <c r="H26" s="4"/>
      <c r="I26" s="4"/>
      <c r="J26" s="4"/>
      <c r="K26" s="3"/>
      <c r="L26" s="3">
        <f t="shared" si="0"/>
        <v>0</v>
      </c>
      <c r="M26" s="3"/>
      <c r="N26" s="3"/>
      <c r="O26" s="3"/>
      <c r="P26" s="3"/>
      <c r="Q26" s="3">
        <f t="shared" si="1"/>
        <v>0</v>
      </c>
      <c r="R26" s="26">
        <f>IFERROR(Q26/Tabla2[[#Totals],[Energía mensual (kWh)]],"")</f>
        <v>0</v>
      </c>
    </row>
    <row r="27" spans="1:18" x14ac:dyDescent="0.25">
      <c r="C27" s="3"/>
      <c r="D27" s="3"/>
      <c r="E27" s="7"/>
      <c r="F27" s="3"/>
      <c r="G27" s="3"/>
      <c r="H27" s="4"/>
      <c r="I27" s="4"/>
      <c r="J27" s="4"/>
      <c r="K27" s="3"/>
      <c r="L27" s="3">
        <f t="shared" si="0"/>
        <v>0</v>
      </c>
      <c r="M27" s="3"/>
      <c r="N27" s="3"/>
      <c r="O27" s="3"/>
      <c r="P27" s="3"/>
      <c r="Q27" s="3">
        <f t="shared" si="1"/>
        <v>0</v>
      </c>
      <c r="R27" s="26">
        <f>IFERROR(Q27/Tabla2[[#Totals],[Energía mensual (kWh)]],"")</f>
        <v>0</v>
      </c>
    </row>
    <row r="28" spans="1:18" x14ac:dyDescent="0.25">
      <c r="C28" s="3"/>
      <c r="D28" s="3"/>
      <c r="E28" s="7"/>
      <c r="F28" s="3"/>
      <c r="G28" s="3"/>
      <c r="H28" s="4"/>
      <c r="I28" s="4"/>
      <c r="J28" s="4"/>
      <c r="K28" s="3"/>
      <c r="L28" s="3">
        <f t="shared" si="0"/>
        <v>0</v>
      </c>
      <c r="M28" s="3"/>
      <c r="N28" s="3"/>
      <c r="O28" s="3"/>
      <c r="P28" s="3"/>
      <c r="Q28" s="3">
        <f t="shared" si="1"/>
        <v>0</v>
      </c>
      <c r="R28" s="26">
        <f>IFERROR(Q28/Tabla2[[#Totals],[Energía mensual (kWh)]],"")</f>
        <v>0</v>
      </c>
    </row>
    <row r="29" spans="1:18" x14ac:dyDescent="0.25">
      <c r="C29" s="29"/>
      <c r="D29" s="29"/>
      <c r="E29" s="30"/>
      <c r="F29" s="29"/>
      <c r="G29" s="29"/>
      <c r="H29" s="31"/>
      <c r="I29" s="31"/>
      <c r="J29" s="31"/>
      <c r="K29" s="29"/>
      <c r="L29" s="29">
        <f t="shared" si="0"/>
        <v>0</v>
      </c>
      <c r="M29" s="29"/>
      <c r="N29" s="29"/>
      <c r="O29" s="29"/>
      <c r="P29" s="29"/>
      <c r="Q29" s="29">
        <f t="shared" si="1"/>
        <v>0</v>
      </c>
      <c r="R29" s="26">
        <f>IFERROR(Q29/Tabla2[[#Totals],[Energía mensual (kWh)]],"")</f>
        <v>0</v>
      </c>
    </row>
    <row r="30" spans="1:18" x14ac:dyDescent="0.25">
      <c r="C30" s="3"/>
      <c r="D30" s="3"/>
      <c r="E30" s="7"/>
      <c r="F30" s="3"/>
      <c r="G30" s="3"/>
      <c r="H30" s="4"/>
      <c r="I30" s="4"/>
      <c r="J30" s="4"/>
      <c r="K30" s="3"/>
      <c r="L30" s="3">
        <f t="shared" ref="L30:L43" si="2">M30*N30</f>
        <v>0</v>
      </c>
      <c r="M30" s="3"/>
      <c r="N30" s="3"/>
      <c r="O30" s="3"/>
      <c r="P30" s="3"/>
      <c r="Q30" s="3">
        <f t="shared" ref="Q30:Q43" si="3">(IF(K30&gt;1,K30*D30,L30*D30))*(O30*P30)/1000</f>
        <v>0</v>
      </c>
      <c r="R30" s="26">
        <f>IFERROR(Q30/Tabla2[[#Totals],[Energía mensual (kWh)]],"")</f>
        <v>0</v>
      </c>
    </row>
    <row r="31" spans="1:18" x14ac:dyDescent="0.25">
      <c r="C31" s="3"/>
      <c r="D31" s="3"/>
      <c r="E31" s="7"/>
      <c r="F31" s="3"/>
      <c r="G31" s="3"/>
      <c r="H31" s="4"/>
      <c r="I31" s="4"/>
      <c r="J31" s="4"/>
      <c r="K31" s="3"/>
      <c r="L31" s="3">
        <f t="shared" si="2"/>
        <v>0</v>
      </c>
      <c r="M31" s="3"/>
      <c r="N31" s="3"/>
      <c r="O31" s="3"/>
      <c r="P31" s="3"/>
      <c r="Q31" s="3">
        <f t="shared" si="3"/>
        <v>0</v>
      </c>
      <c r="R31" s="26">
        <f>IFERROR(Q31/Tabla2[[#Totals],[Energía mensual (kWh)]],"")</f>
        <v>0</v>
      </c>
    </row>
    <row r="32" spans="1:18" x14ac:dyDescent="0.25">
      <c r="C32" s="3"/>
      <c r="D32" s="3"/>
      <c r="E32" s="7"/>
      <c r="F32" s="3"/>
      <c r="G32" s="3"/>
      <c r="H32" s="4"/>
      <c r="I32" s="4"/>
      <c r="J32" s="4"/>
      <c r="K32" s="3"/>
      <c r="L32" s="3">
        <f t="shared" si="2"/>
        <v>0</v>
      </c>
      <c r="M32" s="3"/>
      <c r="N32" s="3"/>
      <c r="O32" s="3"/>
      <c r="P32" s="3"/>
      <c r="Q32" s="3">
        <f t="shared" si="3"/>
        <v>0</v>
      </c>
      <c r="R32" s="26">
        <f>IFERROR(Q32/Tabla2[[#Totals],[Energía mensual (kWh)]],"")</f>
        <v>0</v>
      </c>
    </row>
    <row r="33" spans="3:18" x14ac:dyDescent="0.25">
      <c r="C33" s="3"/>
      <c r="D33" s="3"/>
      <c r="E33" s="7"/>
      <c r="F33" s="3"/>
      <c r="G33" s="3"/>
      <c r="H33" s="4"/>
      <c r="I33" s="4"/>
      <c r="J33" s="4"/>
      <c r="K33" s="3"/>
      <c r="L33" s="3">
        <f t="shared" si="2"/>
        <v>0</v>
      </c>
      <c r="M33" s="3"/>
      <c r="N33" s="3"/>
      <c r="O33" s="3"/>
      <c r="P33" s="3"/>
      <c r="Q33" s="3">
        <f t="shared" si="3"/>
        <v>0</v>
      </c>
      <c r="R33" s="26">
        <f>IFERROR(Q33/Tabla2[[#Totals],[Energía mensual (kWh)]],"")</f>
        <v>0</v>
      </c>
    </row>
    <row r="34" spans="3:18" x14ac:dyDescent="0.25">
      <c r="C34" s="3"/>
      <c r="D34" s="3"/>
      <c r="E34" s="7"/>
      <c r="F34" s="3"/>
      <c r="G34" s="3"/>
      <c r="H34" s="4"/>
      <c r="I34" s="4"/>
      <c r="J34" s="4"/>
      <c r="K34" s="3"/>
      <c r="L34" s="3">
        <f t="shared" si="2"/>
        <v>0</v>
      </c>
      <c r="M34" s="3"/>
      <c r="N34" s="3"/>
      <c r="O34" s="3"/>
      <c r="P34" s="3"/>
      <c r="Q34" s="3">
        <f t="shared" si="3"/>
        <v>0</v>
      </c>
      <c r="R34" s="26">
        <f>IFERROR(Q34/Tabla2[[#Totals],[Energía mensual (kWh)]],"")</f>
        <v>0</v>
      </c>
    </row>
    <row r="35" spans="3:18" x14ac:dyDescent="0.25">
      <c r="C35" s="3"/>
      <c r="D35" s="3"/>
      <c r="E35" s="7"/>
      <c r="F35" s="3"/>
      <c r="G35" s="3"/>
      <c r="H35" s="4"/>
      <c r="I35" s="4"/>
      <c r="J35" s="4"/>
      <c r="K35" s="3"/>
      <c r="L35" s="3">
        <f t="shared" si="2"/>
        <v>0</v>
      </c>
      <c r="M35" s="3"/>
      <c r="N35" s="3"/>
      <c r="O35" s="3"/>
      <c r="P35" s="3"/>
      <c r="Q35" s="3">
        <f t="shared" si="3"/>
        <v>0</v>
      </c>
      <c r="R35" s="26">
        <f>IFERROR(Q35/Tabla2[[#Totals],[Energía mensual (kWh)]],"")</f>
        <v>0</v>
      </c>
    </row>
    <row r="36" spans="3:18" x14ac:dyDescent="0.25">
      <c r="C36" s="3"/>
      <c r="D36" s="3"/>
      <c r="E36" s="7"/>
      <c r="F36" s="3"/>
      <c r="G36" s="3"/>
      <c r="H36" s="4"/>
      <c r="I36" s="4"/>
      <c r="J36" s="4"/>
      <c r="K36" s="3"/>
      <c r="L36" s="3">
        <f t="shared" si="2"/>
        <v>0</v>
      </c>
      <c r="M36" s="3"/>
      <c r="N36" s="3"/>
      <c r="O36" s="3"/>
      <c r="P36" s="3"/>
      <c r="Q36" s="3">
        <f t="shared" si="3"/>
        <v>0</v>
      </c>
      <c r="R36" s="26">
        <f>IFERROR(Q36/Tabla2[[#Totals],[Energía mensual (kWh)]],"")</f>
        <v>0</v>
      </c>
    </row>
    <row r="37" spans="3:18" x14ac:dyDescent="0.25">
      <c r="C37" s="3"/>
      <c r="D37" s="3"/>
      <c r="E37" s="7"/>
      <c r="F37" s="3"/>
      <c r="G37" s="3"/>
      <c r="H37" s="4"/>
      <c r="I37" s="4"/>
      <c r="J37" s="4"/>
      <c r="K37" s="3"/>
      <c r="L37" s="3">
        <f t="shared" si="2"/>
        <v>0</v>
      </c>
      <c r="M37" s="3"/>
      <c r="N37" s="3"/>
      <c r="O37" s="3"/>
      <c r="P37" s="3"/>
      <c r="Q37" s="3">
        <f t="shared" si="3"/>
        <v>0</v>
      </c>
      <c r="R37" s="26">
        <f>IFERROR(Q37/Tabla2[[#Totals],[Energía mensual (kWh)]],"")</f>
        <v>0</v>
      </c>
    </row>
    <row r="38" spans="3:18" x14ac:dyDescent="0.25">
      <c r="C38" s="3"/>
      <c r="D38" s="3"/>
      <c r="E38" s="7"/>
      <c r="F38" s="3"/>
      <c r="G38" s="3"/>
      <c r="H38" s="4"/>
      <c r="I38" s="4"/>
      <c r="J38" s="4"/>
      <c r="K38" s="3"/>
      <c r="L38" s="3">
        <f t="shared" si="2"/>
        <v>0</v>
      </c>
      <c r="M38" s="3"/>
      <c r="N38" s="3"/>
      <c r="O38" s="3"/>
      <c r="P38" s="3"/>
      <c r="Q38" s="3">
        <f t="shared" si="3"/>
        <v>0</v>
      </c>
      <c r="R38" s="26">
        <f>IFERROR(Q38/Tabla2[[#Totals],[Energía mensual (kWh)]],"")</f>
        <v>0</v>
      </c>
    </row>
    <row r="39" spans="3:18" x14ac:dyDescent="0.25">
      <c r="C39" s="3"/>
      <c r="D39" s="3"/>
      <c r="E39" s="7"/>
      <c r="F39" s="3"/>
      <c r="G39" s="3"/>
      <c r="H39" s="4"/>
      <c r="I39" s="4"/>
      <c r="J39" s="4"/>
      <c r="K39" s="3"/>
      <c r="L39" s="3">
        <f t="shared" si="2"/>
        <v>0</v>
      </c>
      <c r="M39" s="3"/>
      <c r="N39" s="3"/>
      <c r="O39" s="3"/>
      <c r="P39" s="3"/>
      <c r="Q39" s="3">
        <f t="shared" si="3"/>
        <v>0</v>
      </c>
      <c r="R39" s="26">
        <f>IFERROR(Q39/Tabla2[[#Totals],[Energía mensual (kWh)]],"")</f>
        <v>0</v>
      </c>
    </row>
    <row r="40" spans="3:18" x14ac:dyDescent="0.25">
      <c r="C40" s="3"/>
      <c r="D40" s="3"/>
      <c r="E40" s="7"/>
      <c r="F40" s="3"/>
      <c r="G40" s="3"/>
      <c r="H40" s="4"/>
      <c r="I40" s="4"/>
      <c r="J40" s="4"/>
      <c r="K40" s="3"/>
      <c r="L40" s="3">
        <f t="shared" si="2"/>
        <v>0</v>
      </c>
      <c r="M40" s="3"/>
      <c r="N40" s="3"/>
      <c r="O40" s="3"/>
      <c r="P40" s="3"/>
      <c r="Q40" s="3">
        <f t="shared" si="3"/>
        <v>0</v>
      </c>
      <c r="R40" s="26">
        <f>IFERROR(Q40/Tabla2[[#Totals],[Energía mensual (kWh)]],"")</f>
        <v>0</v>
      </c>
    </row>
    <row r="41" spans="3:18" x14ac:dyDescent="0.25">
      <c r="C41" s="3"/>
      <c r="D41" s="3"/>
      <c r="E41" s="7"/>
      <c r="F41" s="3"/>
      <c r="G41" s="3"/>
      <c r="H41" s="4"/>
      <c r="I41" s="4"/>
      <c r="J41" s="4"/>
      <c r="K41" s="3"/>
      <c r="L41" s="3">
        <f t="shared" si="2"/>
        <v>0</v>
      </c>
      <c r="M41" s="3"/>
      <c r="N41" s="3"/>
      <c r="O41" s="3"/>
      <c r="P41" s="3"/>
      <c r="Q41" s="3">
        <f t="shared" si="3"/>
        <v>0</v>
      </c>
      <c r="R41" s="26">
        <f>IFERROR(Q41/Tabla2[[#Totals],[Energía mensual (kWh)]],"")</f>
        <v>0</v>
      </c>
    </row>
    <row r="42" spans="3:18" x14ac:dyDescent="0.25">
      <c r="C42" s="3"/>
      <c r="D42" s="3"/>
      <c r="E42" s="7"/>
      <c r="F42" s="3"/>
      <c r="G42" s="3"/>
      <c r="H42" s="4"/>
      <c r="I42" s="4"/>
      <c r="J42" s="4"/>
      <c r="K42" s="3"/>
      <c r="L42" s="3">
        <f t="shared" si="2"/>
        <v>0</v>
      </c>
      <c r="M42" s="3"/>
      <c r="N42" s="3"/>
      <c r="O42" s="3"/>
      <c r="P42" s="3"/>
      <c r="Q42" s="3">
        <f t="shared" si="3"/>
        <v>0</v>
      </c>
      <c r="R42" s="26">
        <f>IFERROR(Q42/Tabla2[[#Totals],[Energía mensual (kWh)]],"")</f>
        <v>0</v>
      </c>
    </row>
    <row r="43" spans="3:18" x14ac:dyDescent="0.25">
      <c r="C43" s="29"/>
      <c r="D43" s="29"/>
      <c r="E43" s="30"/>
      <c r="F43" s="29"/>
      <c r="G43" s="29"/>
      <c r="H43" s="31"/>
      <c r="I43" s="31"/>
      <c r="J43" s="31"/>
      <c r="K43" s="29"/>
      <c r="L43" s="29">
        <f t="shared" si="2"/>
        <v>0</v>
      </c>
      <c r="M43" s="29"/>
      <c r="N43" s="29"/>
      <c r="O43" s="29"/>
      <c r="P43" s="29"/>
      <c r="Q43" s="29">
        <f t="shared" si="3"/>
        <v>0</v>
      </c>
      <c r="R43" s="45">
        <f>IFERROR(Q43/Tabla2[[#Totals],[Energía mensual (kWh)]],"")</f>
        <v>0</v>
      </c>
    </row>
    <row r="44" spans="3:18" x14ac:dyDescent="0.25">
      <c r="C44" s="38"/>
      <c r="D44" s="38">
        <f>SUM(D4:D43)</f>
        <v>9</v>
      </c>
      <c r="E44" s="39"/>
      <c r="F44" s="38"/>
      <c r="G44" s="38"/>
      <c r="H44" s="40"/>
      <c r="I44" s="40"/>
      <c r="J44" s="40"/>
      <c r="K44" s="38"/>
      <c r="L44" s="38"/>
      <c r="M44" s="38"/>
      <c r="N44" s="38"/>
      <c r="O44" s="38"/>
      <c r="P44" s="38"/>
      <c r="Q44" s="38">
        <f>SUBTOTAL(109,Tabla2[Energía mensual (kWh)])</f>
        <v>143.44</v>
      </c>
      <c r="R44" s="41"/>
    </row>
  </sheetData>
  <mergeCells count="3">
    <mergeCell ref="O2:P2"/>
    <mergeCell ref="L2:N2"/>
    <mergeCell ref="H2:I2"/>
  </mergeCells>
  <dataValidations count="3">
    <dataValidation type="list" allowBlank="1" showInputMessage="1" showErrorMessage="1" sqref="C4:C43" xr:uid="{00000000-0002-0000-0100-000000000000}">
      <formula1>$A$4:$A$9</formula1>
    </dataValidation>
    <dataValidation type="list" allowBlank="1" showInputMessage="1" showErrorMessage="1" sqref="H4:H43" xr:uid="{00000000-0002-0000-0100-000001000000}">
      <formula1>"En Uso"</formula1>
    </dataValidation>
    <dataValidation type="list" allowBlank="1" showInputMessage="1" showErrorMessage="1" sqref="I4:I43" xr:uid="{00000000-0002-0000-0100-000002000000}">
      <formula1>"Desuso"</formula1>
    </dataValidation>
  </dataValidations>
  <printOptions horizontalCentered="1" verticalCentered="1"/>
  <pageMargins left="0.70866141732283472" right="0.70866141732283472" top="0.74803149606299213" bottom="0.74803149606299213" header="0.31496062992125984" footer="0.31496062992125984"/>
  <pageSetup scale="46" fitToHeight="2" orientation="landscape" horizontalDpi="1200" verticalDpi="1200" r:id="rId1"/>
  <legacy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3"/>
  <sheetViews>
    <sheetView showGridLines="0" showRowColHeaders="0" workbookViewId="0">
      <selection activeCell="A3" sqref="A3"/>
    </sheetView>
  </sheetViews>
  <sheetFormatPr baseColWidth="10" defaultRowHeight="15" x14ac:dyDescent="0.25"/>
  <cols>
    <col min="1" max="1" width="27.5703125" bestFit="1" customWidth="1"/>
    <col min="2" max="2" width="34.5703125" bestFit="1" customWidth="1"/>
    <col min="5" max="5" width="73.42578125" customWidth="1"/>
    <col min="6" max="6" width="71.7109375" customWidth="1"/>
  </cols>
  <sheetData>
    <row r="1" spans="1:5" ht="26.25" x14ac:dyDescent="0.4">
      <c r="A1" s="86" t="s">
        <v>70</v>
      </c>
      <c r="B1" s="86"/>
      <c r="C1" s="86"/>
      <c r="D1" s="86"/>
      <c r="E1" s="86"/>
    </row>
    <row r="2" spans="1:5" x14ac:dyDescent="0.25">
      <c r="A2" s="42" t="s">
        <v>69</v>
      </c>
      <c r="B2" t="s">
        <v>68</v>
      </c>
    </row>
    <row r="3" spans="1:5" x14ac:dyDescent="0.25">
      <c r="A3" s="43" t="s">
        <v>64</v>
      </c>
      <c r="B3" s="44">
        <v>0.61349693251533743</v>
      </c>
    </row>
    <row r="4" spans="1:5" x14ac:dyDescent="0.25">
      <c r="A4" s="43" t="s">
        <v>38</v>
      </c>
      <c r="B4" s="44">
        <v>6.1349693251533749E-2</v>
      </c>
    </row>
    <row r="5" spans="1:5" x14ac:dyDescent="0.25">
      <c r="A5" s="43" t="s">
        <v>40</v>
      </c>
      <c r="B5" s="44">
        <v>6.1349693251533749E-2</v>
      </c>
    </row>
    <row r="6" spans="1:5" x14ac:dyDescent="0.25">
      <c r="A6" s="43" t="s">
        <v>41</v>
      </c>
      <c r="B6" s="44">
        <v>0.245398773006135</v>
      </c>
    </row>
    <row r="7" spans="1:5" x14ac:dyDescent="0.25">
      <c r="A7" s="43" t="s">
        <v>42</v>
      </c>
      <c r="B7" s="44">
        <v>1.2269938650306749E-2</v>
      </c>
    </row>
    <row r="8" spans="1:5" x14ac:dyDescent="0.25">
      <c r="A8" s="43" t="s">
        <v>2</v>
      </c>
      <c r="B8" s="44">
        <v>6.1349693251533744E-3</v>
      </c>
    </row>
    <row r="9" spans="1:5" x14ac:dyDescent="0.25">
      <c r="A9" s="43" t="s">
        <v>67</v>
      </c>
      <c r="B9" s="44">
        <v>1</v>
      </c>
    </row>
    <row r="13" spans="1:5" ht="60" x14ac:dyDescent="0.25">
      <c r="A13" s="8" t="s">
        <v>59</v>
      </c>
      <c r="B13" s="8" t="s">
        <v>60</v>
      </c>
    </row>
  </sheetData>
  <mergeCells count="1">
    <mergeCell ref="A1:E1"/>
  </mergeCells>
  <pageMargins left="0.7" right="0.7" top="0.75" bottom="0.75" header="0.3" footer="0.3"/>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3"/>
  <sheetViews>
    <sheetView showGridLines="0" showRowColHeaders="0" zoomScale="85" zoomScaleNormal="85" workbookViewId="0">
      <selection activeCell="F13" sqref="F13"/>
    </sheetView>
  </sheetViews>
  <sheetFormatPr baseColWidth="10" defaultRowHeight="15" x14ac:dyDescent="0.25"/>
  <cols>
    <col min="1" max="1" width="36.42578125" style="11" bestFit="1" customWidth="1"/>
    <col min="2" max="2" width="17.5703125" style="11" bestFit="1" customWidth="1"/>
    <col min="3" max="3" width="18.42578125" style="11" customWidth="1"/>
    <col min="4" max="4" width="19.85546875" style="11" customWidth="1"/>
    <col min="5" max="5" width="11.42578125" style="22"/>
    <col min="6" max="6" width="24.7109375" style="11" customWidth="1"/>
    <col min="7" max="7" width="21.5703125" style="11" customWidth="1"/>
    <col min="8" max="8" width="20.140625" style="11" customWidth="1"/>
    <col min="9" max="9" width="30.7109375" style="11" customWidth="1"/>
    <col min="10" max="16384" width="11.42578125" style="11"/>
  </cols>
  <sheetData>
    <row r="1" spans="1:9" ht="20.25" x14ac:dyDescent="0.25">
      <c r="A1" s="91" t="s">
        <v>41</v>
      </c>
      <c r="B1" s="91"/>
      <c r="C1" s="91"/>
      <c r="D1" s="91"/>
      <c r="F1" s="91" t="s">
        <v>43</v>
      </c>
      <c r="G1" s="91"/>
      <c r="H1" s="91"/>
      <c r="I1" s="91"/>
    </row>
    <row r="2" spans="1:9" ht="60" customHeight="1" x14ac:dyDescent="0.25">
      <c r="A2" s="89" t="s">
        <v>58</v>
      </c>
      <c r="B2" s="89"/>
      <c r="C2" s="89"/>
      <c r="D2" s="89"/>
      <c r="F2" s="89" t="s">
        <v>28</v>
      </c>
      <c r="G2" s="89"/>
      <c r="H2" s="89"/>
      <c r="I2" s="89"/>
    </row>
    <row r="3" spans="1:9" ht="15.75" x14ac:dyDescent="0.25">
      <c r="A3" s="90" t="s">
        <v>50</v>
      </c>
      <c r="B3" s="90"/>
      <c r="C3" s="90"/>
      <c r="F3" s="90" t="s">
        <v>18</v>
      </c>
      <c r="G3" s="90" t="s">
        <v>30</v>
      </c>
      <c r="H3" s="90"/>
      <c r="I3" s="90"/>
    </row>
    <row r="4" spans="1:9" ht="30" x14ac:dyDescent="0.25">
      <c r="A4" s="15" t="s">
        <v>51</v>
      </c>
      <c r="B4" s="15" t="s">
        <v>52</v>
      </c>
      <c r="C4" s="15" t="s">
        <v>53</v>
      </c>
      <c r="D4" s="15"/>
      <c r="F4" s="90"/>
      <c r="G4" s="13" t="s">
        <v>19</v>
      </c>
      <c r="H4" s="13" t="s">
        <v>20</v>
      </c>
      <c r="I4" s="13" t="s">
        <v>21</v>
      </c>
    </row>
    <row r="5" spans="1:9" x14ac:dyDescent="0.25">
      <c r="A5" s="15">
        <v>25</v>
      </c>
      <c r="B5" s="15">
        <v>0.77</v>
      </c>
      <c r="C5" s="15">
        <v>44</v>
      </c>
      <c r="D5" s="15"/>
      <c r="F5" s="11" t="s">
        <v>22</v>
      </c>
      <c r="G5" s="15">
        <v>10.9</v>
      </c>
      <c r="H5" s="15" t="s">
        <v>23</v>
      </c>
      <c r="I5" s="15">
        <v>12.2</v>
      </c>
    </row>
    <row r="6" spans="1:9" ht="15.75" customHeight="1" x14ac:dyDescent="0.25">
      <c r="A6" s="15">
        <v>31</v>
      </c>
      <c r="B6" s="15">
        <v>0.88</v>
      </c>
      <c r="C6" s="15">
        <v>58</v>
      </c>
      <c r="D6" s="15"/>
      <c r="F6" s="11" t="s">
        <v>24</v>
      </c>
      <c r="G6" s="15" t="s">
        <v>23</v>
      </c>
      <c r="H6" s="15">
        <v>11</v>
      </c>
      <c r="I6" s="15">
        <v>12.2</v>
      </c>
    </row>
    <row r="7" spans="1:9" x14ac:dyDescent="0.25">
      <c r="A7" s="15">
        <v>48</v>
      </c>
      <c r="B7" s="15">
        <v>0.77</v>
      </c>
      <c r="C7" s="15">
        <v>85</v>
      </c>
      <c r="D7" s="15"/>
      <c r="F7" s="11" t="s">
        <v>25</v>
      </c>
      <c r="G7" s="15" t="s">
        <v>23</v>
      </c>
      <c r="H7" s="15">
        <v>11</v>
      </c>
      <c r="I7" s="15">
        <v>11.5</v>
      </c>
    </row>
    <row r="8" spans="1:9" x14ac:dyDescent="0.25">
      <c r="A8" s="15">
        <v>51</v>
      </c>
      <c r="B8" s="15">
        <v>0.78</v>
      </c>
      <c r="C8" s="15">
        <v>91</v>
      </c>
      <c r="D8" s="15"/>
    </row>
    <row r="9" spans="1:9" x14ac:dyDescent="0.25">
      <c r="A9" s="15">
        <v>58</v>
      </c>
      <c r="B9" s="15">
        <v>0.88</v>
      </c>
      <c r="C9" s="15">
        <v>109</v>
      </c>
      <c r="D9" s="15"/>
      <c r="F9" s="92" t="s">
        <v>26</v>
      </c>
      <c r="G9" s="92"/>
      <c r="H9" s="92"/>
      <c r="I9" s="92"/>
    </row>
    <row r="10" spans="1:9" x14ac:dyDescent="0.25">
      <c r="A10" s="15">
        <v>62</v>
      </c>
      <c r="B10" s="15">
        <v>0.88</v>
      </c>
      <c r="C10" s="15">
        <v>117</v>
      </c>
      <c r="D10" s="15"/>
    </row>
    <row r="11" spans="1:9" x14ac:dyDescent="0.25">
      <c r="A11" s="15">
        <v>74</v>
      </c>
      <c r="B11" s="15">
        <v>0.77</v>
      </c>
      <c r="C11" s="15">
        <v>131</v>
      </c>
      <c r="D11" s="15"/>
      <c r="F11" s="12"/>
    </row>
    <row r="12" spans="1:9" ht="30" x14ac:dyDescent="0.25">
      <c r="A12" s="15">
        <v>76</v>
      </c>
      <c r="B12" s="15">
        <v>0.78</v>
      </c>
      <c r="C12" s="15">
        <v>135</v>
      </c>
      <c r="D12" s="15"/>
      <c r="F12" s="14" t="s">
        <v>27</v>
      </c>
      <c r="G12" s="88" t="s">
        <v>29</v>
      </c>
      <c r="H12" s="88"/>
      <c r="I12" s="88"/>
    </row>
    <row r="13" spans="1:9" x14ac:dyDescent="0.25">
      <c r="A13" s="15">
        <v>77</v>
      </c>
      <c r="B13" s="15">
        <v>1.18</v>
      </c>
      <c r="C13" s="15">
        <v>168</v>
      </c>
      <c r="D13" s="15"/>
    </row>
    <row r="14" spans="1:9" x14ac:dyDescent="0.25">
      <c r="A14" s="15">
        <v>86</v>
      </c>
      <c r="B14" s="15">
        <v>0.88</v>
      </c>
      <c r="C14" s="15">
        <v>162</v>
      </c>
      <c r="D14" s="15"/>
    </row>
    <row r="15" spans="1:9" x14ac:dyDescent="0.25">
      <c r="A15" s="15">
        <v>92</v>
      </c>
      <c r="B15" s="15">
        <v>0.88</v>
      </c>
      <c r="C15" s="15">
        <v>173</v>
      </c>
      <c r="D15" s="15"/>
    </row>
    <row r="16" spans="1:9" x14ac:dyDescent="0.25">
      <c r="A16" s="15">
        <v>97</v>
      </c>
      <c r="B16" s="15">
        <v>0.77</v>
      </c>
      <c r="C16" s="15">
        <v>172</v>
      </c>
      <c r="D16" s="15"/>
    </row>
    <row r="17" spans="1:4" x14ac:dyDescent="0.25">
      <c r="A17" s="15"/>
      <c r="B17" s="15"/>
      <c r="C17" s="15"/>
      <c r="D17" s="15"/>
    </row>
    <row r="18" spans="1:4" ht="15.75" x14ac:dyDescent="0.25">
      <c r="A18" s="90" t="s">
        <v>54</v>
      </c>
      <c r="B18" s="90"/>
      <c r="C18" s="90"/>
      <c r="D18" s="15"/>
    </row>
    <row r="19" spans="1:4" ht="30" x14ac:dyDescent="0.25">
      <c r="A19" s="23" t="s">
        <v>51</v>
      </c>
      <c r="B19" s="15" t="s">
        <v>52</v>
      </c>
      <c r="C19" s="15" t="s">
        <v>53</v>
      </c>
      <c r="D19" s="15"/>
    </row>
    <row r="20" spans="1:4" x14ac:dyDescent="0.25">
      <c r="A20" s="15">
        <v>36</v>
      </c>
      <c r="B20" s="15">
        <v>0.86</v>
      </c>
      <c r="C20" s="15">
        <v>67</v>
      </c>
      <c r="D20" s="15"/>
    </row>
    <row r="21" spans="1:4" x14ac:dyDescent="0.25">
      <c r="A21" s="15">
        <v>39</v>
      </c>
      <c r="B21" s="15">
        <v>0.88</v>
      </c>
      <c r="C21" s="15">
        <v>73</v>
      </c>
      <c r="D21" s="15"/>
    </row>
    <row r="22" spans="1:4" x14ac:dyDescent="0.25">
      <c r="A22" s="15">
        <v>47</v>
      </c>
      <c r="B22" s="15">
        <v>1.08</v>
      </c>
      <c r="C22" s="15">
        <v>98</v>
      </c>
      <c r="D22" s="15"/>
    </row>
    <row r="23" spans="1:4" x14ac:dyDescent="0.25">
      <c r="A23" s="15">
        <v>52</v>
      </c>
      <c r="B23" s="15">
        <v>0.95</v>
      </c>
      <c r="C23" s="15">
        <v>101</v>
      </c>
      <c r="D23" s="15"/>
    </row>
    <row r="24" spans="1:4" x14ac:dyDescent="0.25">
      <c r="A24" s="15">
        <v>71</v>
      </c>
      <c r="B24" s="15">
        <v>0.9</v>
      </c>
      <c r="C24" s="15">
        <v>135</v>
      </c>
      <c r="D24" s="15"/>
    </row>
    <row r="25" spans="1:4" x14ac:dyDescent="0.25">
      <c r="A25" s="15">
        <v>74</v>
      </c>
      <c r="B25" s="15">
        <v>0.91</v>
      </c>
      <c r="C25" s="15">
        <v>141</v>
      </c>
      <c r="D25" s="15"/>
    </row>
    <row r="26" spans="1:4" x14ac:dyDescent="0.25">
      <c r="A26" s="15">
        <v>75</v>
      </c>
      <c r="B26" s="15">
        <v>0.88</v>
      </c>
      <c r="C26" s="15">
        <v>141</v>
      </c>
      <c r="D26" s="15"/>
    </row>
    <row r="27" spans="1:4" x14ac:dyDescent="0.25">
      <c r="A27" s="15">
        <v>76</v>
      </c>
      <c r="B27" s="15">
        <v>0.92</v>
      </c>
      <c r="C27" s="15">
        <v>146</v>
      </c>
      <c r="D27" s="15"/>
    </row>
    <row r="28" spans="1:4" x14ac:dyDescent="0.25">
      <c r="A28" s="15">
        <v>82</v>
      </c>
      <c r="B28" s="15">
        <v>0.81</v>
      </c>
      <c r="C28" s="15">
        <v>148</v>
      </c>
      <c r="D28" s="15"/>
    </row>
    <row r="29" spans="1:4" x14ac:dyDescent="0.25">
      <c r="A29" s="15">
        <v>83</v>
      </c>
      <c r="B29" s="15">
        <v>1.02</v>
      </c>
      <c r="C29" s="15">
        <v>168</v>
      </c>
      <c r="D29" s="15"/>
    </row>
    <row r="30" spans="1:4" x14ac:dyDescent="0.25">
      <c r="A30" s="15">
        <v>84</v>
      </c>
      <c r="B30" s="15">
        <v>1.05</v>
      </c>
      <c r="C30" s="15">
        <v>172</v>
      </c>
      <c r="D30" s="15"/>
    </row>
    <row r="31" spans="1:4" x14ac:dyDescent="0.25">
      <c r="A31" s="15"/>
      <c r="B31" s="15"/>
      <c r="C31" s="15"/>
      <c r="D31" s="15"/>
    </row>
    <row r="32" spans="1:4" ht="15.75" x14ac:dyDescent="0.25">
      <c r="A32" s="90" t="s">
        <v>55</v>
      </c>
      <c r="B32" s="90"/>
      <c r="C32" s="90"/>
      <c r="D32" s="15"/>
    </row>
    <row r="33" spans="1:4" ht="30" x14ac:dyDescent="0.25">
      <c r="A33" s="15" t="s">
        <v>51</v>
      </c>
      <c r="B33" s="15" t="s">
        <v>52</v>
      </c>
      <c r="C33" s="15" t="s">
        <v>53</v>
      </c>
      <c r="D33" s="15"/>
    </row>
    <row r="34" spans="1:4" x14ac:dyDescent="0.25">
      <c r="A34" s="15">
        <v>28</v>
      </c>
      <c r="B34" s="15">
        <v>1.02</v>
      </c>
      <c r="C34" s="15">
        <v>57</v>
      </c>
      <c r="D34" s="15"/>
    </row>
    <row r="35" spans="1:4" x14ac:dyDescent="0.25">
      <c r="A35" s="15">
        <v>33</v>
      </c>
      <c r="B35" s="15">
        <v>1</v>
      </c>
      <c r="C35" s="15">
        <v>66</v>
      </c>
      <c r="D35" s="15"/>
    </row>
    <row r="36" spans="1:4" x14ac:dyDescent="0.25">
      <c r="A36" s="15">
        <v>47</v>
      </c>
      <c r="B36" s="15">
        <v>1.02</v>
      </c>
      <c r="C36" s="15">
        <v>95</v>
      </c>
      <c r="D36" s="15"/>
    </row>
    <row r="37" spans="1:4" x14ac:dyDescent="0.25">
      <c r="A37" s="15">
        <v>53</v>
      </c>
      <c r="B37" s="15">
        <v>1</v>
      </c>
      <c r="C37" s="15">
        <v>106</v>
      </c>
      <c r="D37" s="15"/>
    </row>
    <row r="38" spans="1:4" x14ac:dyDescent="0.25">
      <c r="A38" s="15">
        <v>66</v>
      </c>
      <c r="B38" s="15">
        <v>1</v>
      </c>
      <c r="C38" s="15">
        <v>132</v>
      </c>
      <c r="D38" s="15"/>
    </row>
    <row r="39" spans="1:4" x14ac:dyDescent="0.25">
      <c r="A39" s="15">
        <v>89</v>
      </c>
      <c r="B39" s="15">
        <v>1</v>
      </c>
      <c r="C39" s="15">
        <v>178</v>
      </c>
      <c r="D39" s="15"/>
    </row>
    <row r="40" spans="1:4" x14ac:dyDescent="0.25">
      <c r="A40" s="15"/>
      <c r="B40" s="15"/>
      <c r="C40" s="15"/>
      <c r="D40" s="15"/>
    </row>
    <row r="41" spans="1:4" ht="15.75" x14ac:dyDescent="0.25">
      <c r="A41" s="90" t="s">
        <v>56</v>
      </c>
      <c r="B41" s="90"/>
      <c r="C41" s="90"/>
      <c r="D41" s="15"/>
    </row>
    <row r="42" spans="1:4" ht="30" x14ac:dyDescent="0.25">
      <c r="A42" s="15" t="s">
        <v>51</v>
      </c>
      <c r="B42" s="15" t="s">
        <v>52</v>
      </c>
      <c r="C42" s="15" t="s">
        <v>53</v>
      </c>
      <c r="D42" s="15"/>
    </row>
    <row r="43" spans="1:4" x14ac:dyDescent="0.25">
      <c r="A43" s="15">
        <v>18</v>
      </c>
      <c r="B43" s="15">
        <v>1</v>
      </c>
      <c r="C43" s="15">
        <v>36</v>
      </c>
      <c r="D43" s="15"/>
    </row>
    <row r="44" spans="1:4" x14ac:dyDescent="0.25">
      <c r="A44" s="15">
        <v>19</v>
      </c>
      <c r="B44" s="15">
        <v>1</v>
      </c>
      <c r="C44" s="15">
        <v>38</v>
      </c>
      <c r="D44" s="15"/>
    </row>
    <row r="45" spans="1:4" x14ac:dyDescent="0.25">
      <c r="A45" s="15">
        <v>28</v>
      </c>
      <c r="B45" s="15">
        <v>1.02</v>
      </c>
      <c r="C45" s="15">
        <v>57</v>
      </c>
      <c r="D45" s="15"/>
    </row>
    <row r="46" spans="1:4" x14ac:dyDescent="0.25">
      <c r="A46" s="15">
        <v>36</v>
      </c>
      <c r="B46" s="15">
        <v>1</v>
      </c>
      <c r="C46" s="15">
        <v>72</v>
      </c>
      <c r="D46" s="15"/>
    </row>
    <row r="47" spans="1:4" x14ac:dyDescent="0.25">
      <c r="A47" s="15">
        <v>45</v>
      </c>
      <c r="B47" s="15">
        <v>1</v>
      </c>
      <c r="C47" s="15">
        <v>90</v>
      </c>
      <c r="D47" s="15"/>
    </row>
    <row r="48" spans="1:4" x14ac:dyDescent="0.25">
      <c r="A48" s="15">
        <v>48</v>
      </c>
      <c r="B48" s="15">
        <v>0.98</v>
      </c>
      <c r="C48" s="15">
        <v>95</v>
      </c>
      <c r="D48" s="15"/>
    </row>
    <row r="49" spans="1:4" x14ac:dyDescent="0.25">
      <c r="A49" s="15">
        <v>58</v>
      </c>
      <c r="B49" s="15">
        <v>1</v>
      </c>
      <c r="C49" s="15">
        <v>116</v>
      </c>
      <c r="D49" s="15"/>
    </row>
    <row r="50" spans="1:4" x14ac:dyDescent="0.25">
      <c r="A50" s="15">
        <v>73</v>
      </c>
      <c r="B50" s="15">
        <v>1</v>
      </c>
      <c r="C50" s="15">
        <v>146</v>
      </c>
      <c r="D50" s="15"/>
    </row>
    <row r="51" spans="1:4" x14ac:dyDescent="0.25">
      <c r="A51" s="15"/>
      <c r="B51" s="15"/>
      <c r="C51" s="15"/>
      <c r="D51" s="15"/>
    </row>
    <row r="52" spans="1:4" ht="51.75" customHeight="1" x14ac:dyDescent="0.25">
      <c r="A52" s="87" t="s">
        <v>57</v>
      </c>
      <c r="B52" s="87"/>
      <c r="C52" s="87"/>
      <c r="D52" s="15"/>
    </row>
    <row r="53" spans="1:4" x14ac:dyDescent="0.25">
      <c r="A53" s="15"/>
      <c r="B53" s="15"/>
      <c r="C53" s="15"/>
      <c r="D53" s="15"/>
    </row>
  </sheetData>
  <mergeCells count="13">
    <mergeCell ref="A1:D1"/>
    <mergeCell ref="F1:I1"/>
    <mergeCell ref="F9:I9"/>
    <mergeCell ref="F3:F4"/>
    <mergeCell ref="G3:I3"/>
    <mergeCell ref="F2:I2"/>
    <mergeCell ref="A52:C52"/>
    <mergeCell ref="G12:I12"/>
    <mergeCell ref="A2:D2"/>
    <mergeCell ref="A18:C18"/>
    <mergeCell ref="A3:C3"/>
    <mergeCell ref="A41:C41"/>
    <mergeCell ref="A32:C32"/>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59"/>
  <sheetViews>
    <sheetView showGridLines="0" showRowColHeaders="0" workbookViewId="0">
      <selection activeCell="Q6" sqref="Q6"/>
    </sheetView>
  </sheetViews>
  <sheetFormatPr baseColWidth="10" defaultRowHeight="15" x14ac:dyDescent="0.25"/>
  <cols>
    <col min="1" max="1" width="19.7109375" style="2" customWidth="1"/>
    <col min="2" max="6" width="11.42578125" style="2"/>
    <col min="7" max="7" width="3.28515625" style="24" customWidth="1"/>
    <col min="8" max="8" width="27.28515625" style="2" customWidth="1"/>
    <col min="9" max="11" width="11.42578125" style="2"/>
    <col min="12" max="12" width="14.7109375" style="2" customWidth="1"/>
    <col min="13" max="13" width="4.140625" style="24" customWidth="1"/>
    <col min="14" max="16384" width="11.42578125" style="2"/>
  </cols>
  <sheetData>
    <row r="2" spans="1:12" ht="18.75" customHeight="1" x14ac:dyDescent="0.25">
      <c r="A2" s="94" t="s">
        <v>61</v>
      </c>
      <c r="B2" s="94"/>
      <c r="C2" s="94"/>
      <c r="D2" s="94"/>
      <c r="E2" s="94"/>
      <c r="F2" s="94"/>
      <c r="H2" s="94" t="s">
        <v>62</v>
      </c>
      <c r="I2" s="94"/>
      <c r="J2" s="94"/>
      <c r="K2" s="94"/>
      <c r="L2" s="94"/>
    </row>
    <row r="58" spans="8:12" x14ac:dyDescent="0.25">
      <c r="H58" s="93" t="s">
        <v>63</v>
      </c>
      <c r="I58" s="93"/>
      <c r="J58" s="93"/>
      <c r="K58" s="93"/>
      <c r="L58" s="93"/>
    </row>
    <row r="59" spans="8:12" ht="32.25" customHeight="1" x14ac:dyDescent="0.25">
      <c r="H59" s="93"/>
      <c r="I59" s="93"/>
      <c r="J59" s="93"/>
      <c r="K59" s="93"/>
      <c r="L59" s="93"/>
    </row>
  </sheetData>
  <mergeCells count="3">
    <mergeCell ref="H58:L59"/>
    <mergeCell ref="A2:F2"/>
    <mergeCell ref="H2:L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 Generales</vt:lpstr>
      <vt:lpstr>Instrucciones y autoría</vt:lpstr>
      <vt:lpstr>Inventario y cálculo</vt:lpstr>
      <vt:lpstr>Graficos y Analisis</vt:lpstr>
      <vt:lpstr>Otras variables</vt:lpstr>
      <vt:lpstr>Catálogo de equipos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dc:creator>
  <cp:lastModifiedBy>Daniel Víquez Romero</cp:lastModifiedBy>
  <cp:lastPrinted>2016-05-03T02:46:54Z</cp:lastPrinted>
  <dcterms:created xsi:type="dcterms:W3CDTF">2013-07-24T21:49:54Z</dcterms:created>
  <dcterms:modified xsi:type="dcterms:W3CDTF">2023-05-18T15:48:28Z</dcterms:modified>
</cp:coreProperties>
</file>